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tthew_Meyer\Desktop\"/>
    </mc:Choice>
  </mc:AlternateContent>
  <bookViews>
    <workbookView xWindow="0" yWindow="0" windowWidth="10035" windowHeight="3030" tabRatio="843" activeTab="6"/>
  </bookViews>
  <sheets>
    <sheet name="Instructions" sheetId="17" r:id="rId1"/>
    <sheet name="DPS Forecast Information" sheetId="2" r:id="rId2"/>
    <sheet name="School's PPR" sheetId="18" r:id="rId3"/>
    <sheet name="Step 1. Enrollment" sheetId="1" r:id="rId4"/>
    <sheet name="List" sheetId="6" state="hidden" r:id="rId5"/>
    <sheet name="Step 2. Staff" sheetId="5" r:id="rId6"/>
    <sheet name="Step 3. Revenue " sheetId="3" r:id="rId7"/>
    <sheet name="Step 4. Expenses" sheetId="4" r:id="rId8"/>
    <sheet name="Year 0" sheetId="7" r:id="rId9"/>
    <sheet name="Year 1" sheetId="8" r:id="rId10"/>
    <sheet name="Year 2" sheetId="9" r:id="rId11"/>
    <sheet name="Year 3" sheetId="10" r:id="rId12"/>
    <sheet name="Year 4" sheetId="11" r:id="rId13"/>
    <sheet name="Year 5" sheetId="15" r:id="rId14"/>
    <sheet name="Year 0-5" sheetId="14" r:id="rId15"/>
    <sheet name="Summary " sheetId="16" r:id="rId16"/>
  </sheets>
  <externalReferences>
    <externalReference r:id="rId17"/>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2" i="3" l="1"/>
  <c r="H21" i="3"/>
  <c r="H20" i="3"/>
  <c r="H19" i="3"/>
  <c r="G22" i="3"/>
  <c r="G21" i="3"/>
  <c r="G20" i="3"/>
  <c r="G19" i="3"/>
  <c r="F22" i="3"/>
  <c r="F21" i="3"/>
  <c r="F20" i="3"/>
  <c r="F19" i="3"/>
  <c r="E22" i="3"/>
  <c r="E21" i="3"/>
  <c r="E20" i="3"/>
  <c r="E19" i="3"/>
  <c r="D22" i="3"/>
  <c r="D21" i="3"/>
  <c r="D20" i="3"/>
  <c r="D19" i="3"/>
  <c r="C22" i="3"/>
  <c r="C21" i="3"/>
  <c r="C20" i="3"/>
  <c r="C19" i="3"/>
  <c r="C33" i="3" l="1"/>
  <c r="F33" i="3"/>
  <c r="G33" i="3"/>
  <c r="H33" i="3"/>
  <c r="B9" i="18" l="1"/>
  <c r="A1" i="16" l="1"/>
  <c r="A1" i="14"/>
  <c r="D24" i="3" l="1"/>
  <c r="D8" i="8" s="1"/>
  <c r="C19" i="1"/>
  <c r="C18" i="1"/>
  <c r="E19" i="1"/>
  <c r="B19" i="1"/>
  <c r="B18" i="1"/>
  <c r="C17" i="1"/>
  <c r="B17" i="1"/>
  <c r="H49" i="2"/>
  <c r="I49" i="2" s="1"/>
  <c r="I50" i="2"/>
  <c r="H50" i="2"/>
  <c r="D45" i="2"/>
  <c r="D44" i="2"/>
  <c r="D43" i="2"/>
  <c r="F27" i="2"/>
  <c r="G27" i="2" s="1"/>
  <c r="H27" i="2" s="1"/>
  <c r="I27" i="2" s="1"/>
  <c r="F28" i="2"/>
  <c r="G28" i="2" s="1"/>
  <c r="H28" i="2" s="1"/>
  <c r="I28" i="2" s="1"/>
  <c r="F29" i="2"/>
  <c r="G29" i="2" s="1"/>
  <c r="H29" i="2" s="1"/>
  <c r="I29" i="2" s="1"/>
  <c r="F30" i="2"/>
  <c r="G30" i="2" s="1"/>
  <c r="H30" i="2" s="1"/>
  <c r="I30" i="2" s="1"/>
  <c r="F31" i="2"/>
  <c r="G31" i="2" s="1"/>
  <c r="F32" i="2"/>
  <c r="F33" i="2"/>
  <c r="G33" i="2" s="1"/>
  <c r="H33" i="2" s="1"/>
  <c r="I33" i="2" s="1"/>
  <c r="F34" i="2"/>
  <c r="G34" i="2" s="1"/>
  <c r="H34" i="2" s="1"/>
  <c r="I34" i="2" s="1"/>
  <c r="F35" i="2"/>
  <c r="G35" i="2" s="1"/>
  <c r="H35" i="2" s="1"/>
  <c r="I35" i="2" s="1"/>
  <c r="F36" i="2"/>
  <c r="G36" i="2" s="1"/>
  <c r="H36" i="2" s="1"/>
  <c r="I36" i="2" s="1"/>
  <c r="F37" i="2"/>
  <c r="G37" i="2" s="1"/>
  <c r="H37" i="2" s="1"/>
  <c r="I37" i="2" s="1"/>
  <c r="E34" i="2"/>
  <c r="E35" i="2"/>
  <c r="E36" i="2"/>
  <c r="E37" i="2"/>
  <c r="E33" i="2"/>
  <c r="E28" i="2"/>
  <c r="E29" i="2"/>
  <c r="E30" i="2"/>
  <c r="E31" i="2"/>
  <c r="E27" i="2"/>
  <c r="F25" i="2"/>
  <c r="G25" i="2" s="1"/>
  <c r="H25" i="2" s="1"/>
  <c r="I25" i="2" s="1"/>
  <c r="E25" i="2"/>
  <c r="E24" i="2"/>
  <c r="F22" i="2"/>
  <c r="G22" i="2" s="1"/>
  <c r="H22" i="2" s="1"/>
  <c r="I22" i="2" s="1"/>
  <c r="E22" i="2"/>
  <c r="F21" i="2"/>
  <c r="G21" i="2" s="1"/>
  <c r="H21" i="2" s="1"/>
  <c r="I21" i="2" s="1"/>
  <c r="E21" i="2"/>
  <c r="F19" i="2"/>
  <c r="G19" i="2" s="1"/>
  <c r="H19" i="2" s="1"/>
  <c r="I19" i="2" s="1"/>
  <c r="E19" i="2"/>
  <c r="G32" i="2" l="1"/>
  <c r="H31" i="2"/>
  <c r="I31" i="2" l="1"/>
  <c r="I32" i="2" s="1"/>
  <c r="H32" i="2"/>
  <c r="E45" i="2" l="1"/>
  <c r="F45" i="2" s="1"/>
  <c r="G45" i="2" s="1"/>
  <c r="H45" i="2" s="1"/>
  <c r="I45" i="2" s="1"/>
  <c r="E44" i="2"/>
  <c r="F44" i="2" s="1"/>
  <c r="G44" i="2" s="1"/>
  <c r="H44" i="2" s="1"/>
  <c r="I44" i="2" s="1"/>
  <c r="E43" i="2"/>
  <c r="F43" i="2" s="1"/>
  <c r="G43" i="2" s="1"/>
  <c r="H43" i="2" s="1"/>
  <c r="I43" i="2" s="1"/>
  <c r="J9" i="18"/>
  <c r="I9" i="18"/>
  <c r="H9" i="18"/>
  <c r="G9" i="18"/>
  <c r="F9" i="18"/>
  <c r="C18" i="3" l="1"/>
  <c r="D20" i="1"/>
  <c r="E9" i="18"/>
  <c r="C32" i="18"/>
  <c r="B32" i="18" s="1"/>
  <c r="D32" i="2" l="1"/>
  <c r="B17" i="18" l="1"/>
  <c r="E17" i="18"/>
  <c r="D25" i="1"/>
  <c r="E18" i="18" l="1"/>
  <c r="D19" i="1"/>
  <c r="D14" i="1"/>
  <c r="D15" i="1"/>
  <c r="D16" i="1"/>
  <c r="B22" i="18"/>
  <c r="B24" i="18" s="1"/>
  <c r="C21" i="18"/>
  <c r="C11" i="18"/>
  <c r="F17" i="18" l="1"/>
  <c r="F18" i="18" s="1"/>
  <c r="G17" i="18"/>
  <c r="G18" i="18" s="1"/>
  <c r="H17" i="18"/>
  <c r="H18" i="18" s="1"/>
  <c r="I17" i="18"/>
  <c r="I18" i="18" s="1"/>
  <c r="J17" i="18"/>
  <c r="J18" i="18" s="1"/>
  <c r="E5" i="18"/>
  <c r="E30" i="18" s="1"/>
  <c r="C16" i="18" l="1"/>
  <c r="B14" i="18"/>
  <c r="F26" i="18" l="1"/>
  <c r="D33" i="3" s="1"/>
  <c r="G26" i="18"/>
  <c r="E33" i="3" s="1"/>
  <c r="H26" i="18"/>
  <c r="J26" i="18"/>
  <c r="I26" i="18"/>
  <c r="E26" i="18"/>
  <c r="B6" i="18"/>
  <c r="B7" i="18" s="1"/>
  <c r="E29" i="18" l="1"/>
  <c r="E31" i="18" s="1"/>
  <c r="E32" i="18"/>
  <c r="C10" i="3"/>
  <c r="B80" i="5"/>
  <c r="B79" i="5"/>
  <c r="B78" i="5"/>
  <c r="C43" i="4" s="1"/>
  <c r="D6" i="3"/>
  <c r="F24" i="2"/>
  <c r="G24" i="2" s="1"/>
  <c r="H24" i="2" s="1"/>
  <c r="D10" i="3"/>
  <c r="D14" i="3"/>
  <c r="E32" i="2"/>
  <c r="F159" i="7"/>
  <c r="E41" i="7"/>
  <c r="E50" i="7" s="1"/>
  <c r="E73" i="7" s="1"/>
  <c r="E41" i="8"/>
  <c r="E83" i="8"/>
  <c r="E41" i="9"/>
  <c r="E83" i="9"/>
  <c r="E92" i="9" s="1"/>
  <c r="E149" i="9" s="1"/>
  <c r="E41" i="10"/>
  <c r="E83" i="10"/>
  <c r="E83" i="11"/>
  <c r="E41" i="11"/>
  <c r="E50" i="11" s="1"/>
  <c r="E41" i="15"/>
  <c r="E83" i="15"/>
  <c r="E91" i="8"/>
  <c r="E83" i="7"/>
  <c r="E91" i="15"/>
  <c r="E106" i="15"/>
  <c r="E119" i="15"/>
  <c r="E129" i="15"/>
  <c r="E136" i="15"/>
  <c r="E142" i="15"/>
  <c r="E147" i="15"/>
  <c r="H18" i="16"/>
  <c r="D153" i="15"/>
  <c r="F153" i="15" s="1"/>
  <c r="I154" i="14" s="1"/>
  <c r="G35" i="16" s="1"/>
  <c r="D153" i="11"/>
  <c r="D153" i="10"/>
  <c r="D153" i="9"/>
  <c r="D153" i="8"/>
  <c r="D153" i="7"/>
  <c r="I18" i="14"/>
  <c r="I26" i="14"/>
  <c r="I38" i="14"/>
  <c r="I43" i="14"/>
  <c r="I53" i="14"/>
  <c r="I58" i="14"/>
  <c r="I64" i="14"/>
  <c r="I70" i="14"/>
  <c r="I77" i="14"/>
  <c r="I85" i="14"/>
  <c r="I95" i="14"/>
  <c r="I109" i="14"/>
  <c r="I122" i="14"/>
  <c r="I132" i="14"/>
  <c r="I139" i="14"/>
  <c r="I145" i="14"/>
  <c r="H18" i="14"/>
  <c r="H26" i="14"/>
  <c r="H38" i="14"/>
  <c r="H43" i="14"/>
  <c r="H53" i="14"/>
  <c r="H58" i="14"/>
  <c r="H64" i="14"/>
  <c r="H70" i="14"/>
  <c r="H77" i="14"/>
  <c r="H85" i="14"/>
  <c r="H95" i="14"/>
  <c r="H109" i="14"/>
  <c r="H122" i="14"/>
  <c r="H132" i="14"/>
  <c r="H139" i="14"/>
  <c r="H145" i="14"/>
  <c r="G18" i="14"/>
  <c r="G26" i="14"/>
  <c r="G38" i="14"/>
  <c r="G43" i="14"/>
  <c r="G53" i="14"/>
  <c r="G58" i="14"/>
  <c r="G64" i="14"/>
  <c r="G70" i="14"/>
  <c r="G77" i="14"/>
  <c r="G85" i="14"/>
  <c r="G95" i="14"/>
  <c r="G109" i="14"/>
  <c r="G122" i="14"/>
  <c r="G132" i="14"/>
  <c r="G139" i="14"/>
  <c r="G145" i="14"/>
  <c r="F18" i="14"/>
  <c r="F26" i="14"/>
  <c r="F38" i="14"/>
  <c r="F43" i="14"/>
  <c r="F53" i="14"/>
  <c r="F58" i="14"/>
  <c r="F64" i="14"/>
  <c r="F70" i="14"/>
  <c r="F77" i="14"/>
  <c r="F85" i="14"/>
  <c r="F95" i="14"/>
  <c r="F109" i="14"/>
  <c r="F122" i="14"/>
  <c r="F132" i="14"/>
  <c r="F139" i="14"/>
  <c r="F145" i="14"/>
  <c r="E18" i="14"/>
  <c r="E26" i="14"/>
  <c r="E38" i="14"/>
  <c r="E43" i="14"/>
  <c r="E53" i="14"/>
  <c r="E58" i="14"/>
  <c r="E64" i="14"/>
  <c r="E70" i="14"/>
  <c r="E77" i="14"/>
  <c r="J77" i="14" s="1"/>
  <c r="E85" i="14"/>
  <c r="E95" i="14"/>
  <c r="E109" i="14"/>
  <c r="E122" i="14"/>
  <c r="J122" i="14" s="1"/>
  <c r="E132" i="14"/>
  <c r="E139" i="14"/>
  <c r="E145" i="14"/>
  <c r="J145" i="14" s="1"/>
  <c r="D18" i="14"/>
  <c r="D26" i="14"/>
  <c r="J26" i="14" s="1"/>
  <c r="D38" i="14"/>
  <c r="D43" i="14"/>
  <c r="D53" i="14"/>
  <c r="D58" i="14"/>
  <c r="J58" i="14" s="1"/>
  <c r="D64" i="14"/>
  <c r="J64" i="14" s="1"/>
  <c r="D70" i="14"/>
  <c r="D77" i="14"/>
  <c r="D85" i="14"/>
  <c r="J85" i="14"/>
  <c r="D95" i="14"/>
  <c r="D109" i="14"/>
  <c r="D122" i="14"/>
  <c r="D132" i="14"/>
  <c r="J132" i="14" s="1"/>
  <c r="D139" i="14"/>
  <c r="D145" i="14"/>
  <c r="D160" i="14"/>
  <c r="D146" i="15"/>
  <c r="F146" i="15" s="1"/>
  <c r="I147" i="14" s="1"/>
  <c r="D145" i="15"/>
  <c r="D141" i="15"/>
  <c r="F141" i="15" s="1"/>
  <c r="I142" i="14" s="1"/>
  <c r="D140" i="15"/>
  <c r="D139" i="15"/>
  <c r="D135" i="15"/>
  <c r="F135" i="15" s="1"/>
  <c r="I136" i="14" s="1"/>
  <c r="D134" i="15"/>
  <c r="F134" i="15"/>
  <c r="I135" i="14"/>
  <c r="D133" i="15"/>
  <c r="F133" i="15" s="1"/>
  <c r="I134" i="14" s="1"/>
  <c r="D132" i="15"/>
  <c r="D128" i="15"/>
  <c r="F128" i="15" s="1"/>
  <c r="I129" i="14"/>
  <c r="D127" i="15"/>
  <c r="F127" i="15" s="1"/>
  <c r="I128" i="14" s="1"/>
  <c r="D126" i="15"/>
  <c r="F126" i="15"/>
  <c r="I127" i="14" s="1"/>
  <c r="D125" i="15"/>
  <c r="F125" i="15"/>
  <c r="I126" i="14"/>
  <c r="D124" i="15"/>
  <c r="F124" i="15" s="1"/>
  <c r="I125" i="14"/>
  <c r="D123" i="15"/>
  <c r="F123" i="15" s="1"/>
  <c r="I124" i="14" s="1"/>
  <c r="D122" i="15"/>
  <c r="D118" i="15"/>
  <c r="F118" i="15" s="1"/>
  <c r="I119" i="14" s="1"/>
  <c r="D116" i="15"/>
  <c r="F116" i="15" s="1"/>
  <c r="I117" i="14" s="1"/>
  <c r="D115" i="15"/>
  <c r="F115" i="15" s="1"/>
  <c r="I116" i="14" s="1"/>
  <c r="D114" i="15"/>
  <c r="F114" i="15"/>
  <c r="I115" i="14" s="1"/>
  <c r="D113" i="15"/>
  <c r="F113" i="15"/>
  <c r="I114" i="14"/>
  <c r="D112" i="15"/>
  <c r="F112" i="15" s="1"/>
  <c r="I113" i="14"/>
  <c r="D111" i="15"/>
  <c r="F111" i="15" s="1"/>
  <c r="I112" i="14" s="1"/>
  <c r="D110" i="15"/>
  <c r="F110" i="15"/>
  <c r="I111" i="14" s="1"/>
  <c r="D109" i="15"/>
  <c r="D105" i="15"/>
  <c r="F105" i="15"/>
  <c r="I106" i="14" s="1"/>
  <c r="D104" i="15"/>
  <c r="F104" i="15"/>
  <c r="I105" i="14" s="1"/>
  <c r="D103" i="15"/>
  <c r="F103" i="15" s="1"/>
  <c r="I104" i="14"/>
  <c r="D102" i="15"/>
  <c r="F102" i="15" s="1"/>
  <c r="I103" i="14" s="1"/>
  <c r="D101" i="15"/>
  <c r="F101" i="15"/>
  <c r="I102" i="14" s="1"/>
  <c r="D100" i="15"/>
  <c r="F100" i="15"/>
  <c r="I101" i="14" s="1"/>
  <c r="D98" i="15"/>
  <c r="F98" i="15" s="1"/>
  <c r="I99" i="14" s="1"/>
  <c r="D97" i="15"/>
  <c r="F97" i="15" s="1"/>
  <c r="I98" i="14" s="1"/>
  <c r="D82" i="15"/>
  <c r="F82" i="15"/>
  <c r="I83" i="14" s="1"/>
  <c r="D70" i="15"/>
  <c r="D71" i="15"/>
  <c r="D66" i="15"/>
  <c r="F66" i="15" s="1"/>
  <c r="I67" i="14" s="1"/>
  <c r="D65" i="15"/>
  <c r="D64" i="15"/>
  <c r="F64" i="15"/>
  <c r="I65" i="14"/>
  <c r="D60" i="15"/>
  <c r="D59" i="15"/>
  <c r="F59" i="15"/>
  <c r="I60" i="14"/>
  <c r="D58" i="15"/>
  <c r="D61" i="15" s="1"/>
  <c r="D54" i="15"/>
  <c r="F54" i="15"/>
  <c r="I55" i="14"/>
  <c r="D53" i="15"/>
  <c r="F53" i="15" s="1"/>
  <c r="F55" i="15" s="1"/>
  <c r="I56" i="14" s="1"/>
  <c r="I54" i="14"/>
  <c r="D40" i="15"/>
  <c r="F40" i="15" s="1"/>
  <c r="I41" i="14" s="1"/>
  <c r="D39" i="15"/>
  <c r="F39" i="15" s="1"/>
  <c r="I40" i="14" s="1"/>
  <c r="E30" i="15"/>
  <c r="E31" i="15" s="1"/>
  <c r="E22" i="15"/>
  <c r="F22" i="15" s="1"/>
  <c r="I23" i="14" s="1"/>
  <c r="D14" i="15"/>
  <c r="F14" i="15" s="1"/>
  <c r="I15" i="14" s="1"/>
  <c r="D13" i="15"/>
  <c r="F13" i="15" s="1"/>
  <c r="I14" i="14" s="1"/>
  <c r="E12" i="15"/>
  <c r="E15" i="15" s="1"/>
  <c r="D11" i="15"/>
  <c r="F11" i="15" s="1"/>
  <c r="I12" i="14" s="1"/>
  <c r="D10" i="15"/>
  <c r="F10" i="15" s="1"/>
  <c r="I11" i="14" s="1"/>
  <c r="D9" i="15"/>
  <c r="F9" i="15" s="1"/>
  <c r="I10" i="14" s="1"/>
  <c r="E92" i="15"/>
  <c r="E149" i="15" s="1"/>
  <c r="E151" i="15" s="1"/>
  <c r="E71" i="15"/>
  <c r="E67" i="15"/>
  <c r="E61" i="15"/>
  <c r="E73" i="15" s="1"/>
  <c r="E55" i="15"/>
  <c r="E49" i="15"/>
  <c r="E50" i="15"/>
  <c r="E23" i="15"/>
  <c r="J109" i="14"/>
  <c r="J70" i="14"/>
  <c r="J43" i="14"/>
  <c r="J139" i="14"/>
  <c r="J95" i="14"/>
  <c r="J38" i="14"/>
  <c r="J53" i="14"/>
  <c r="J18" i="14"/>
  <c r="F60" i="15"/>
  <c r="I61" i="14" s="1"/>
  <c r="F70" i="15"/>
  <c r="I71" i="14" s="1"/>
  <c r="F132" i="15"/>
  <c r="D129" i="15"/>
  <c r="B41" i="16"/>
  <c r="G15" i="16"/>
  <c r="D55" i="15"/>
  <c r="F109" i="15"/>
  <c r="I110" i="14"/>
  <c r="F122" i="15"/>
  <c r="F139" i="15"/>
  <c r="F58" i="15"/>
  <c r="I59" i="14"/>
  <c r="D146" i="11"/>
  <c r="D145" i="11"/>
  <c r="D141" i="11"/>
  <c r="D140" i="11"/>
  <c r="F140" i="11" s="1"/>
  <c r="D139" i="11"/>
  <c r="F139" i="11" s="1"/>
  <c r="D135" i="11"/>
  <c r="D134" i="11"/>
  <c r="D133" i="11"/>
  <c r="D132" i="11"/>
  <c r="D128" i="11"/>
  <c r="F128" i="11" s="1"/>
  <c r="H129" i="14" s="1"/>
  <c r="D127" i="11"/>
  <c r="D126" i="11"/>
  <c r="F126" i="11" s="1"/>
  <c r="D125" i="11"/>
  <c r="D124" i="11"/>
  <c r="D123" i="11"/>
  <c r="D122" i="11"/>
  <c r="D118" i="11"/>
  <c r="D116" i="11"/>
  <c r="F116" i="11" s="1"/>
  <c r="H117" i="14" s="1"/>
  <c r="D115" i="11"/>
  <c r="D114" i="11"/>
  <c r="D113" i="11"/>
  <c r="D112" i="11"/>
  <c r="F112" i="11" s="1"/>
  <c r="H113" i="14" s="1"/>
  <c r="D111" i="11"/>
  <c r="D110" i="11"/>
  <c r="F110" i="11" s="1"/>
  <c r="H111" i="14" s="1"/>
  <c r="D109" i="11"/>
  <c r="D105" i="11"/>
  <c r="F105" i="11" s="1"/>
  <c r="H106" i="14" s="1"/>
  <c r="D104" i="11"/>
  <c r="D103" i="11"/>
  <c r="F103" i="11" s="1"/>
  <c r="D102" i="11"/>
  <c r="D101" i="11"/>
  <c r="F101" i="11" s="1"/>
  <c r="H102" i="14" s="1"/>
  <c r="D100" i="11"/>
  <c r="D98" i="11"/>
  <c r="F98" i="11" s="1"/>
  <c r="D97" i="11"/>
  <c r="D82" i="11"/>
  <c r="D70" i="11"/>
  <c r="D71" i="11"/>
  <c r="D66" i="11"/>
  <c r="D65" i="11"/>
  <c r="F65" i="11" s="1"/>
  <c r="D64" i="11"/>
  <c r="D60" i="11"/>
  <c r="F60" i="11" s="1"/>
  <c r="D59" i="11"/>
  <c r="D58" i="11"/>
  <c r="D54" i="11"/>
  <c r="D53" i="11"/>
  <c r="D40" i="11"/>
  <c r="F40" i="11" s="1"/>
  <c r="D39" i="11"/>
  <c r="F39" i="11" s="1"/>
  <c r="H40" i="14" s="1"/>
  <c r="E30" i="11"/>
  <c r="E31" i="11" s="1"/>
  <c r="E22" i="11"/>
  <c r="F22" i="11" s="1"/>
  <c r="D14" i="11"/>
  <c r="D13" i="11"/>
  <c r="F13" i="11" s="1"/>
  <c r="H14" i="14" s="1"/>
  <c r="E12" i="11"/>
  <c r="F12" i="11" s="1"/>
  <c r="H13" i="14" s="1"/>
  <c r="D11" i="11"/>
  <c r="D10" i="11"/>
  <c r="D9" i="11"/>
  <c r="F9" i="11" s="1"/>
  <c r="H10" i="14" s="1"/>
  <c r="D146" i="10"/>
  <c r="D145" i="10"/>
  <c r="D141" i="10"/>
  <c r="D140" i="10"/>
  <c r="D139" i="10"/>
  <c r="D135" i="10"/>
  <c r="D134" i="10"/>
  <c r="D133" i="10"/>
  <c r="D132" i="10"/>
  <c r="D128" i="10"/>
  <c r="F128" i="10" s="1"/>
  <c r="D127" i="10"/>
  <c r="D126" i="10"/>
  <c r="F126" i="10" s="1"/>
  <c r="G127" i="14" s="1"/>
  <c r="D125" i="10"/>
  <c r="D124" i="10"/>
  <c r="F124" i="10" s="1"/>
  <c r="D123" i="10"/>
  <c r="D122" i="10"/>
  <c r="D118" i="10"/>
  <c r="D116" i="10"/>
  <c r="D115" i="10"/>
  <c r="D114" i="10"/>
  <c r="F114" i="10" s="1"/>
  <c r="G115" i="14" s="1"/>
  <c r="D113" i="10"/>
  <c r="D112" i="10"/>
  <c r="D111" i="10"/>
  <c r="D110" i="10"/>
  <c r="D109" i="10"/>
  <c r="D105" i="10"/>
  <c r="F105" i="10" s="1"/>
  <c r="D104" i="10"/>
  <c r="D103" i="10"/>
  <c r="F103" i="10" s="1"/>
  <c r="G104" i="14" s="1"/>
  <c r="D102" i="10"/>
  <c r="D101" i="10"/>
  <c r="F101" i="10" s="1"/>
  <c r="D100" i="10"/>
  <c r="D98" i="10"/>
  <c r="F98" i="10" s="1"/>
  <c r="D97" i="10"/>
  <c r="D82" i="10"/>
  <c r="D70" i="10"/>
  <c r="D71" i="10"/>
  <c r="D66" i="10"/>
  <c r="D65" i="10"/>
  <c r="F65" i="10" s="1"/>
  <c r="D64" i="10"/>
  <c r="D60" i="10"/>
  <c r="D59" i="10"/>
  <c r="D58" i="10"/>
  <c r="D54" i="10"/>
  <c r="D53" i="10"/>
  <c r="D40" i="10"/>
  <c r="D39" i="10"/>
  <c r="F39" i="10" s="1"/>
  <c r="E30" i="10"/>
  <c r="E22" i="10"/>
  <c r="F22" i="10" s="1"/>
  <c r="G23" i="14" s="1"/>
  <c r="D14" i="10"/>
  <c r="F14" i="10" s="1"/>
  <c r="G15" i="14" s="1"/>
  <c r="D13" i="10"/>
  <c r="E12" i="10"/>
  <c r="F12" i="10" s="1"/>
  <c r="D11" i="10"/>
  <c r="D10" i="10"/>
  <c r="F10" i="10" s="1"/>
  <c r="G11" i="14" s="1"/>
  <c r="D9" i="10"/>
  <c r="D67" i="11"/>
  <c r="D55" i="10"/>
  <c r="D142" i="11"/>
  <c r="D67" i="10"/>
  <c r="H23" i="14"/>
  <c r="F14" i="11"/>
  <c r="H15" i="14"/>
  <c r="F10" i="11"/>
  <c r="H11" i="14" s="1"/>
  <c r="F153" i="11"/>
  <c r="H154" i="14" s="1"/>
  <c r="F35" i="16" s="1"/>
  <c r="E147" i="11"/>
  <c r="F146" i="11"/>
  <c r="H147" i="14" s="1"/>
  <c r="E142" i="11"/>
  <c r="F141" i="11"/>
  <c r="H142" i="14"/>
  <c r="H141" i="14"/>
  <c r="H140" i="14"/>
  <c r="E136" i="11"/>
  <c r="F134" i="11"/>
  <c r="F133" i="11"/>
  <c r="H134" i="14" s="1"/>
  <c r="F132" i="11"/>
  <c r="H133" i="14"/>
  <c r="E129" i="11"/>
  <c r="F127" i="11"/>
  <c r="H128" i="14"/>
  <c r="H127" i="14"/>
  <c r="F125" i="11"/>
  <c r="H126" i="14" s="1"/>
  <c r="F123" i="11"/>
  <c r="E119" i="11"/>
  <c r="F118" i="11"/>
  <c r="H119" i="14"/>
  <c r="F115" i="11"/>
  <c r="H116" i="14"/>
  <c r="F114" i="11"/>
  <c r="H115" i="14" s="1"/>
  <c r="F113" i="11"/>
  <c r="H114" i="14" s="1"/>
  <c r="F111" i="11"/>
  <c r="H112" i="14" s="1"/>
  <c r="F109" i="11"/>
  <c r="H110" i="14"/>
  <c r="E106" i="11"/>
  <c r="F104" i="11"/>
  <c r="H105" i="14" s="1"/>
  <c r="H104" i="14"/>
  <c r="F102" i="11"/>
  <c r="H103" i="14"/>
  <c r="F100" i="11"/>
  <c r="H101" i="14" s="1"/>
  <c r="H99" i="14"/>
  <c r="F97" i="11"/>
  <c r="H98" i="14" s="1"/>
  <c r="E91" i="11"/>
  <c r="E92" i="11"/>
  <c r="F82" i="11"/>
  <c r="H83" i="14" s="1"/>
  <c r="E71" i="11"/>
  <c r="E67" i="11"/>
  <c r="F66" i="11"/>
  <c r="H67" i="14" s="1"/>
  <c r="F64" i="11"/>
  <c r="H65" i="14"/>
  <c r="E61" i="11"/>
  <c r="H61" i="14"/>
  <c r="E55" i="11"/>
  <c r="F54" i="11"/>
  <c r="H55" i="14"/>
  <c r="E49" i="11"/>
  <c r="H41" i="14"/>
  <c r="E23" i="11"/>
  <c r="F11" i="11"/>
  <c r="H12" i="14" s="1"/>
  <c r="F153" i="10"/>
  <c r="G154" i="14" s="1"/>
  <c r="E35" i="16" s="1"/>
  <c r="E147" i="10"/>
  <c r="F146" i="10"/>
  <c r="G147" i="14" s="1"/>
  <c r="E142" i="10"/>
  <c r="F141" i="10"/>
  <c r="G142" i="14" s="1"/>
  <c r="E136" i="10"/>
  <c r="F135" i="10"/>
  <c r="G136" i="14" s="1"/>
  <c r="F134" i="10"/>
  <c r="G135" i="14" s="1"/>
  <c r="F132" i="10"/>
  <c r="G133" i="14"/>
  <c r="E129" i="10"/>
  <c r="G129" i="14"/>
  <c r="F127" i="10"/>
  <c r="G128" i="14"/>
  <c r="F125" i="10"/>
  <c r="G126" i="14"/>
  <c r="G125" i="14"/>
  <c r="F123" i="10"/>
  <c r="G124" i="14"/>
  <c r="E119" i="10"/>
  <c r="F118" i="10"/>
  <c r="G119" i="14" s="1"/>
  <c r="F116" i="10"/>
  <c r="G117" i="14" s="1"/>
  <c r="F115" i="10"/>
  <c r="G116" i="14" s="1"/>
  <c r="F113" i="10"/>
  <c r="G114" i="14"/>
  <c r="F112" i="10"/>
  <c r="G113" i="14" s="1"/>
  <c r="F111" i="10"/>
  <c r="G112" i="14"/>
  <c r="F110" i="10"/>
  <c r="G111" i="14" s="1"/>
  <c r="F109" i="10"/>
  <c r="G110" i="14" s="1"/>
  <c r="E106" i="10"/>
  <c r="G106" i="14"/>
  <c r="F104" i="10"/>
  <c r="G105" i="14" s="1"/>
  <c r="F102" i="10"/>
  <c r="G103" i="14" s="1"/>
  <c r="G102" i="14"/>
  <c r="F100" i="10"/>
  <c r="G101" i="14"/>
  <c r="G99" i="14"/>
  <c r="F97" i="10"/>
  <c r="G98" i="14"/>
  <c r="E91" i="10"/>
  <c r="E92" i="10"/>
  <c r="E149" i="10" s="1"/>
  <c r="F82" i="10"/>
  <c r="G83" i="14"/>
  <c r="E71" i="10"/>
  <c r="E67" i="10"/>
  <c r="F66" i="10"/>
  <c r="G67" i="14"/>
  <c r="G66" i="14"/>
  <c r="F64" i="10"/>
  <c r="E61" i="10"/>
  <c r="F60" i="10"/>
  <c r="F59" i="10"/>
  <c r="G60" i="14" s="1"/>
  <c r="F58" i="10"/>
  <c r="G59" i="14"/>
  <c r="E55" i="10"/>
  <c r="E73" i="10" s="1"/>
  <c r="E151" i="10" s="1"/>
  <c r="F54" i="10"/>
  <c r="G55" i="14"/>
  <c r="F53" i="10"/>
  <c r="E49" i="10"/>
  <c r="E50" i="10"/>
  <c r="F40" i="10"/>
  <c r="G41" i="14" s="1"/>
  <c r="G40" i="14"/>
  <c r="E31" i="10"/>
  <c r="F30" i="10"/>
  <c r="G31" i="14" s="1"/>
  <c r="E23" i="10"/>
  <c r="E15" i="10"/>
  <c r="F13" i="10"/>
  <c r="G14" i="14" s="1"/>
  <c r="G13" i="14"/>
  <c r="F11" i="10"/>
  <c r="G12" i="14" s="1"/>
  <c r="F9" i="10"/>
  <c r="G10" i="14" s="1"/>
  <c r="D9" i="9"/>
  <c r="F9" i="9" s="1"/>
  <c r="F10" i="14" s="1"/>
  <c r="D146" i="9"/>
  <c r="F146" i="9" s="1"/>
  <c r="F147" i="14"/>
  <c r="D145" i="9"/>
  <c r="D147" i="9" s="1"/>
  <c r="F145" i="9"/>
  <c r="D141" i="9"/>
  <c r="D140" i="9"/>
  <c r="F140" i="9"/>
  <c r="F141" i="14" s="1"/>
  <c r="D139" i="9"/>
  <c r="D135" i="9"/>
  <c r="F135" i="9"/>
  <c r="F136" i="14" s="1"/>
  <c r="D134" i="9"/>
  <c r="F134" i="9" s="1"/>
  <c r="F135" i="14"/>
  <c r="D133" i="9"/>
  <c r="D132" i="9"/>
  <c r="F132" i="9"/>
  <c r="F133" i="14"/>
  <c r="D128" i="9"/>
  <c r="D127" i="9"/>
  <c r="F127" i="9"/>
  <c r="F128" i="14"/>
  <c r="D126" i="9"/>
  <c r="F126" i="9"/>
  <c r="F127" i="14"/>
  <c r="D125" i="9"/>
  <c r="D124" i="9"/>
  <c r="F124" i="9"/>
  <c r="F125" i="14" s="1"/>
  <c r="D123" i="9"/>
  <c r="F123" i="9" s="1"/>
  <c r="F124" i="14" s="1"/>
  <c r="D122" i="9"/>
  <c r="F122" i="9"/>
  <c r="D118" i="9"/>
  <c r="F118" i="9" s="1"/>
  <c r="F119" i="14"/>
  <c r="D116" i="9"/>
  <c r="D115" i="9"/>
  <c r="F115" i="9"/>
  <c r="F116" i="14" s="1"/>
  <c r="D114" i="9"/>
  <c r="F114" i="9"/>
  <c r="F115" i="14"/>
  <c r="D113" i="9"/>
  <c r="F113" i="9" s="1"/>
  <c r="F114" i="14" s="1"/>
  <c r="D112" i="9"/>
  <c r="F112" i="9"/>
  <c r="D111" i="9"/>
  <c r="F111" i="9" s="1"/>
  <c r="F112" i="14" s="1"/>
  <c r="D110" i="9"/>
  <c r="F110" i="9"/>
  <c r="F111" i="14" s="1"/>
  <c r="D109" i="9"/>
  <c r="F109" i="9" s="1"/>
  <c r="F110" i="14"/>
  <c r="D105" i="9"/>
  <c r="F105" i="9" s="1"/>
  <c r="F106" i="14" s="1"/>
  <c r="D104" i="9"/>
  <c r="F104" i="9"/>
  <c r="F105" i="14" s="1"/>
  <c r="J105" i="14" s="1"/>
  <c r="D103" i="9"/>
  <c r="F103" i="9"/>
  <c r="F104" i="14"/>
  <c r="J104" i="14" s="1"/>
  <c r="D102" i="9"/>
  <c r="F102" i="9" s="1"/>
  <c r="F103" i="14" s="1"/>
  <c r="D101" i="9"/>
  <c r="F101" i="9"/>
  <c r="F102" i="14" s="1"/>
  <c r="D100" i="9"/>
  <c r="F100" i="9" s="1"/>
  <c r="F101" i="14" s="1"/>
  <c r="J101" i="14" s="1"/>
  <c r="D98" i="9"/>
  <c r="F98" i="9"/>
  <c r="F99" i="14" s="1"/>
  <c r="D97" i="9"/>
  <c r="D82" i="9"/>
  <c r="F82" i="9"/>
  <c r="F83" i="14" s="1"/>
  <c r="D70" i="9"/>
  <c r="F70" i="9" s="1"/>
  <c r="F71" i="14" s="1"/>
  <c r="D66" i="9"/>
  <c r="D67" i="9" s="1"/>
  <c r="F66" i="9"/>
  <c r="F67" i="14" s="1"/>
  <c r="D65" i="9"/>
  <c r="F65" i="9"/>
  <c r="F66" i="14"/>
  <c r="D64" i="9"/>
  <c r="D60" i="9"/>
  <c r="F60" i="9"/>
  <c r="F61" i="14"/>
  <c r="D59" i="9"/>
  <c r="F59" i="9" s="1"/>
  <c r="F60" i="14"/>
  <c r="D58" i="9"/>
  <c r="D54" i="9"/>
  <c r="F54" i="9" s="1"/>
  <c r="F55" i="14" s="1"/>
  <c r="D53" i="9"/>
  <c r="D55" i="9" s="1"/>
  <c r="D40" i="9"/>
  <c r="F40" i="9" s="1"/>
  <c r="F41" i="14" s="1"/>
  <c r="D39" i="9"/>
  <c r="F39" i="9"/>
  <c r="F40" i="14" s="1"/>
  <c r="E30" i="9"/>
  <c r="E22" i="9"/>
  <c r="F22" i="9" s="1"/>
  <c r="F23" i="14" s="1"/>
  <c r="D14" i="9"/>
  <c r="F14" i="9" s="1"/>
  <c r="F15" i="14" s="1"/>
  <c r="D13" i="9"/>
  <c r="F13" i="9" s="1"/>
  <c r="F14" i="14" s="1"/>
  <c r="E12" i="9"/>
  <c r="F12" i="9" s="1"/>
  <c r="F13" i="14" s="1"/>
  <c r="D11" i="9"/>
  <c r="F11" i="9" s="1"/>
  <c r="F12" i="14" s="1"/>
  <c r="D10" i="9"/>
  <c r="F153" i="9"/>
  <c r="F154" i="14"/>
  <c r="D35" i="16"/>
  <c r="E147" i="9"/>
  <c r="E142" i="9"/>
  <c r="E136" i="9"/>
  <c r="E129" i="9"/>
  <c r="F128" i="9"/>
  <c r="F129" i="14"/>
  <c r="E119" i="9"/>
  <c r="E106" i="9"/>
  <c r="E91" i="9"/>
  <c r="E71" i="9"/>
  <c r="E67" i="9"/>
  <c r="E61" i="9"/>
  <c r="E55" i="9"/>
  <c r="E49" i="9"/>
  <c r="E50" i="9"/>
  <c r="E73" i="9" s="1"/>
  <c r="E23" i="9"/>
  <c r="F10" i="9"/>
  <c r="F11" i="14" s="1"/>
  <c r="D146" i="8"/>
  <c r="F146" i="8" s="1"/>
  <c r="E147" i="14" s="1"/>
  <c r="D145" i="8"/>
  <c r="D141" i="8"/>
  <c r="F141" i="8" s="1"/>
  <c r="E142" i="14" s="1"/>
  <c r="D140" i="8"/>
  <c r="F140" i="8"/>
  <c r="E141" i="14" s="1"/>
  <c r="D139" i="8"/>
  <c r="D135" i="8"/>
  <c r="F135" i="8"/>
  <c r="E136" i="14"/>
  <c r="D134" i="8"/>
  <c r="F134" i="8" s="1"/>
  <c r="E135" i="14"/>
  <c r="D133" i="8"/>
  <c r="F133" i="8"/>
  <c r="E134" i="14" s="1"/>
  <c r="D132" i="8"/>
  <c r="F132" i="8"/>
  <c r="E133" i="14"/>
  <c r="D128" i="8"/>
  <c r="F128" i="8"/>
  <c r="E129" i="14"/>
  <c r="D127" i="8"/>
  <c r="F127" i="8" s="1"/>
  <c r="E128" i="14"/>
  <c r="D126" i="8"/>
  <c r="F126" i="8"/>
  <c r="E127" i="14" s="1"/>
  <c r="D125" i="8"/>
  <c r="F125" i="8"/>
  <c r="E126" i="14" s="1"/>
  <c r="D124" i="8"/>
  <c r="F124" i="8"/>
  <c r="E125" i="14" s="1"/>
  <c r="D123" i="8"/>
  <c r="F123" i="8" s="1"/>
  <c r="E124" i="14"/>
  <c r="D122" i="8"/>
  <c r="D118" i="8"/>
  <c r="F118" i="8" s="1"/>
  <c r="E119" i="14" s="1"/>
  <c r="D116" i="8"/>
  <c r="F116" i="8"/>
  <c r="E117" i="14" s="1"/>
  <c r="D115" i="8"/>
  <c r="F115" i="8"/>
  <c r="E116" i="14"/>
  <c r="D114" i="8"/>
  <c r="F114" i="8"/>
  <c r="E115" i="14"/>
  <c r="D113" i="8"/>
  <c r="F113" i="8" s="1"/>
  <c r="E114" i="14" s="1"/>
  <c r="D112" i="8"/>
  <c r="F112" i="8" s="1"/>
  <c r="D111" i="8"/>
  <c r="F111" i="8"/>
  <c r="E112" i="14"/>
  <c r="D110" i="8"/>
  <c r="F110" i="8"/>
  <c r="E111" i="14"/>
  <c r="D109" i="8"/>
  <c r="F109" i="8" s="1"/>
  <c r="E110" i="14" s="1"/>
  <c r="D105" i="8"/>
  <c r="F105" i="8" s="1"/>
  <c r="E106" i="14" s="1"/>
  <c r="D104" i="8"/>
  <c r="F104" i="8"/>
  <c r="E105" i="14"/>
  <c r="D103" i="8"/>
  <c r="F103" i="8"/>
  <c r="E104" i="14"/>
  <c r="D102" i="8"/>
  <c r="F102" i="8" s="1"/>
  <c r="E103" i="14" s="1"/>
  <c r="D101" i="8"/>
  <c r="F101" i="8"/>
  <c r="E102" i="14" s="1"/>
  <c r="D100" i="8"/>
  <c r="F100" i="8"/>
  <c r="E101" i="14" s="1"/>
  <c r="D98" i="8"/>
  <c r="F98" i="8"/>
  <c r="E99" i="14"/>
  <c r="D97" i="8"/>
  <c r="F97" i="8" s="1"/>
  <c r="E98" i="14" s="1"/>
  <c r="D82" i="8"/>
  <c r="F82" i="8"/>
  <c r="E83" i="14" s="1"/>
  <c r="D70" i="8"/>
  <c r="F70" i="8" s="1"/>
  <c r="D71" i="8"/>
  <c r="D66" i="8"/>
  <c r="F66" i="8" s="1"/>
  <c r="E67" i="14" s="1"/>
  <c r="D65" i="8"/>
  <c r="F65" i="8" s="1"/>
  <c r="E66" i="14" s="1"/>
  <c r="D64" i="8"/>
  <c r="F64" i="8" s="1"/>
  <c r="D60" i="8"/>
  <c r="F60" i="8"/>
  <c r="E61" i="14"/>
  <c r="D59" i="8"/>
  <c r="D61" i="8" s="1"/>
  <c r="D58" i="8"/>
  <c r="F58" i="8"/>
  <c r="E59" i="14"/>
  <c r="D54" i="8"/>
  <c r="D53" i="8"/>
  <c r="D40" i="8"/>
  <c r="F40" i="8" s="1"/>
  <c r="E41" i="14" s="1"/>
  <c r="D39" i="8"/>
  <c r="F39" i="8"/>
  <c r="E40" i="14" s="1"/>
  <c r="E30" i="8"/>
  <c r="E31" i="8" s="1"/>
  <c r="E22" i="8"/>
  <c r="E23" i="8"/>
  <c r="D14" i="8"/>
  <c r="F14" i="8" s="1"/>
  <c r="E15" i="14" s="1"/>
  <c r="D13" i="8"/>
  <c r="F13" i="8" s="1"/>
  <c r="E14" i="14" s="1"/>
  <c r="E12" i="8"/>
  <c r="D11" i="8"/>
  <c r="F11" i="8" s="1"/>
  <c r="E12" i="14" s="1"/>
  <c r="D10" i="8"/>
  <c r="F10" i="8"/>
  <c r="E11" i="14" s="1"/>
  <c r="D9" i="8"/>
  <c r="F9" i="8" s="1"/>
  <c r="E10" i="14" s="1"/>
  <c r="F153" i="8"/>
  <c r="E154" i="14"/>
  <c r="C35" i="16"/>
  <c r="E147" i="8"/>
  <c r="E142" i="8"/>
  <c r="E136" i="8"/>
  <c r="E129" i="8"/>
  <c r="E119" i="8"/>
  <c r="E106" i="8"/>
  <c r="E92" i="8"/>
  <c r="E71" i="8"/>
  <c r="E67" i="8"/>
  <c r="E61" i="8"/>
  <c r="E55" i="8"/>
  <c r="E49" i="8"/>
  <c r="E50" i="8"/>
  <c r="E73" i="8" s="1"/>
  <c r="F30" i="8"/>
  <c r="E31" i="14" s="1"/>
  <c r="F22" i="8"/>
  <c r="E23" i="14" s="1"/>
  <c r="E15" i="9"/>
  <c r="E149" i="8"/>
  <c r="F71" i="9"/>
  <c r="F72" i="14"/>
  <c r="D18" i="16" s="1"/>
  <c r="F142" i="11"/>
  <c r="H143" i="14"/>
  <c r="F28" i="16"/>
  <c r="D147" i="8"/>
  <c r="F145" i="8"/>
  <c r="F147" i="8" s="1"/>
  <c r="E146" i="14"/>
  <c r="F53" i="8"/>
  <c r="E148" i="14"/>
  <c r="C29" i="16"/>
  <c r="D67" i="8"/>
  <c r="F59" i="11"/>
  <c r="H60" i="14" s="1"/>
  <c r="F70" i="11"/>
  <c r="F122" i="11"/>
  <c r="F70" i="10"/>
  <c r="G71" i="14" s="1"/>
  <c r="F139" i="10"/>
  <c r="F97" i="9"/>
  <c r="F98" i="14" s="1"/>
  <c r="J98" i="14" s="1"/>
  <c r="F141" i="9"/>
  <c r="F142" i="14" s="1"/>
  <c r="J142" i="14" s="1"/>
  <c r="D71" i="9"/>
  <c r="F64" i="9"/>
  <c r="F65" i="14" s="1"/>
  <c r="D136" i="8"/>
  <c r="F59" i="8"/>
  <c r="E151" i="9"/>
  <c r="H123" i="14"/>
  <c r="F71" i="10"/>
  <c r="G72" i="14"/>
  <c r="E18" i="16"/>
  <c r="D146" i="7"/>
  <c r="F146" i="7"/>
  <c r="D147" i="14"/>
  <c r="J147" i="14"/>
  <c r="D145" i="7"/>
  <c r="F145" i="7"/>
  <c r="D146" i="14"/>
  <c r="D140" i="7"/>
  <c r="F140" i="7"/>
  <c r="D141" i="14"/>
  <c r="D141" i="7"/>
  <c r="F141" i="7"/>
  <c r="D142" i="14"/>
  <c r="D139" i="7"/>
  <c r="D133" i="7"/>
  <c r="F133" i="7" s="1"/>
  <c r="D134" i="14" s="1"/>
  <c r="D134" i="7"/>
  <c r="F134" i="7" s="1"/>
  <c r="D135" i="14" s="1"/>
  <c r="D135" i="7"/>
  <c r="D132" i="7"/>
  <c r="F132" i="7" s="1"/>
  <c r="D133" i="14" s="1"/>
  <c r="D123" i="7"/>
  <c r="F123" i="7" s="1"/>
  <c r="D124" i="14" s="1"/>
  <c r="D124" i="7"/>
  <c r="F124" i="7" s="1"/>
  <c r="D125" i="14" s="1"/>
  <c r="D125" i="7"/>
  <c r="F125" i="7" s="1"/>
  <c r="D126" i="14" s="1"/>
  <c r="D126" i="7"/>
  <c r="F126" i="7" s="1"/>
  <c r="D127" i="14" s="1"/>
  <c r="J127" i="14"/>
  <c r="D127" i="7"/>
  <c r="F127" i="7" s="1"/>
  <c r="D128" i="14" s="1"/>
  <c r="D128" i="7"/>
  <c r="F128" i="7" s="1"/>
  <c r="D129" i="14" s="1"/>
  <c r="J129" i="14"/>
  <c r="D122" i="7"/>
  <c r="D110" i="7"/>
  <c r="F110" i="7"/>
  <c r="D111" i="14"/>
  <c r="J111" i="14"/>
  <c r="D111" i="7"/>
  <c r="F111" i="7"/>
  <c r="D112" i="14"/>
  <c r="J112" i="14"/>
  <c r="D112" i="7"/>
  <c r="F112" i="7"/>
  <c r="D113" i="14"/>
  <c r="D113" i="7"/>
  <c r="F113" i="7"/>
  <c r="D114" i="14"/>
  <c r="J114" i="14"/>
  <c r="D114" i="7"/>
  <c r="F114" i="7"/>
  <c r="D115" i="14"/>
  <c r="J115" i="14"/>
  <c r="D115" i="7"/>
  <c r="F115" i="7"/>
  <c r="D116" i="14"/>
  <c r="J116" i="14"/>
  <c r="D116" i="7"/>
  <c r="F116" i="7"/>
  <c r="D117" i="14"/>
  <c r="D118" i="7"/>
  <c r="F118" i="7"/>
  <c r="D119" i="14"/>
  <c r="J119" i="14"/>
  <c r="D109" i="7"/>
  <c r="F109" i="7"/>
  <c r="D110" i="14"/>
  <c r="J110" i="14"/>
  <c r="D97" i="7"/>
  <c r="F97" i="7"/>
  <c r="D98" i="14"/>
  <c r="D98" i="7"/>
  <c r="F98" i="7"/>
  <c r="D99" i="14"/>
  <c r="J99" i="14"/>
  <c r="D100" i="7"/>
  <c r="F100" i="7"/>
  <c r="D101" i="14"/>
  <c r="D101" i="7"/>
  <c r="F101" i="7"/>
  <c r="D102" i="14"/>
  <c r="J102" i="14"/>
  <c r="D102" i="7"/>
  <c r="F102" i="7"/>
  <c r="D103" i="14"/>
  <c r="J103" i="14"/>
  <c r="D103" i="7"/>
  <c r="F103" i="7"/>
  <c r="D104" i="14"/>
  <c r="D104" i="7"/>
  <c r="F104" i="7"/>
  <c r="D105" i="14"/>
  <c r="D105" i="7"/>
  <c r="F105" i="7"/>
  <c r="D106" i="14"/>
  <c r="J106" i="14"/>
  <c r="D82" i="7"/>
  <c r="F82" i="7"/>
  <c r="D83" i="14"/>
  <c r="J83" i="14"/>
  <c r="D70" i="7"/>
  <c r="D71" i="7"/>
  <c r="D65" i="7"/>
  <c r="D66" i="7"/>
  <c r="F66" i="7" s="1"/>
  <c r="D67" i="14" s="1"/>
  <c r="D64" i="7"/>
  <c r="F64" i="7" s="1"/>
  <c r="D65" i="14" s="1"/>
  <c r="D59" i="7"/>
  <c r="F59" i="7" s="1"/>
  <c r="D60" i="14"/>
  <c r="D60" i="7"/>
  <c r="F60" i="7"/>
  <c r="D61" i="14" s="1"/>
  <c r="D58" i="7"/>
  <c r="D54" i="7"/>
  <c r="F54" i="7" s="1"/>
  <c r="D55" i="14"/>
  <c r="D53" i="7"/>
  <c r="D39" i="7"/>
  <c r="F39" i="7"/>
  <c r="D40" i="14"/>
  <c r="J40" i="14"/>
  <c r="D40" i="7"/>
  <c r="F40" i="7"/>
  <c r="D41" i="14"/>
  <c r="J41" i="14"/>
  <c r="E30" i="7"/>
  <c r="F30" i="7" s="1"/>
  <c r="D31" i="14" s="1"/>
  <c r="E22" i="7"/>
  <c r="F22" i="7"/>
  <c r="D23" i="14" s="1"/>
  <c r="J23" i="14" s="1"/>
  <c r="D11" i="7"/>
  <c r="F11" i="7" s="1"/>
  <c r="D12" i="14" s="1"/>
  <c r="E12" i="7"/>
  <c r="F12" i="7" s="1"/>
  <c r="D13" i="14" s="1"/>
  <c r="D13" i="7"/>
  <c r="F13" i="7" s="1"/>
  <c r="D14" i="14" s="1"/>
  <c r="D14" i="7"/>
  <c r="F14" i="7" s="1"/>
  <c r="D15" i="14" s="1"/>
  <c r="D10" i="7"/>
  <c r="F10" i="7" s="1"/>
  <c r="D11" i="14" s="1"/>
  <c r="D9" i="7"/>
  <c r="F9" i="7" s="1"/>
  <c r="D10" i="14" s="1"/>
  <c r="F153" i="7"/>
  <c r="D154" i="14"/>
  <c r="E147" i="7"/>
  <c r="E142" i="7"/>
  <c r="E136" i="7"/>
  <c r="E129" i="7"/>
  <c r="E119" i="7"/>
  <c r="E106" i="7"/>
  <c r="E91" i="7"/>
  <c r="E71" i="7"/>
  <c r="E67" i="7"/>
  <c r="F65" i="7"/>
  <c r="E61" i="7"/>
  <c r="E55" i="7"/>
  <c r="E49" i="7"/>
  <c r="E31" i="7"/>
  <c r="E23" i="7"/>
  <c r="D113" i="4"/>
  <c r="E113" i="4"/>
  <c r="F113" i="4"/>
  <c r="G113" i="4"/>
  <c r="H113" i="4"/>
  <c r="C113" i="4"/>
  <c r="D108" i="4"/>
  <c r="E108" i="4"/>
  <c r="F108" i="4"/>
  <c r="G108" i="4"/>
  <c r="H108" i="4"/>
  <c r="C108" i="4"/>
  <c r="D102" i="4"/>
  <c r="E102" i="4"/>
  <c r="F102" i="4"/>
  <c r="G102" i="4"/>
  <c r="H102" i="4"/>
  <c r="C102" i="4"/>
  <c r="D95" i="4"/>
  <c r="E95" i="4"/>
  <c r="F95" i="4"/>
  <c r="G95" i="4"/>
  <c r="H95" i="4"/>
  <c r="C95" i="4"/>
  <c r="D47" i="4"/>
  <c r="D81" i="8" s="1"/>
  <c r="F81" i="8"/>
  <c r="E82" i="14" s="1"/>
  <c r="E47" i="4"/>
  <c r="F47" i="4"/>
  <c r="G47" i="4"/>
  <c r="D81" i="11" s="1"/>
  <c r="F81" i="11" s="1"/>
  <c r="H47" i="4"/>
  <c r="D81" i="15" s="1"/>
  <c r="F81" i="15" s="1"/>
  <c r="I82" i="14"/>
  <c r="C47" i="4"/>
  <c r="D81" i="7" s="1"/>
  <c r="F81" i="7" s="1"/>
  <c r="D82" i="14" s="1"/>
  <c r="G81" i="5"/>
  <c r="H46" i="4" s="1"/>
  <c r="D80" i="15"/>
  <c r="F80" i="15"/>
  <c r="I81" i="14" s="1"/>
  <c r="G79" i="5"/>
  <c r="H44" i="4"/>
  <c r="D78" i="15"/>
  <c r="F78" i="15" s="1"/>
  <c r="I79" i="14" s="1"/>
  <c r="G80" i="5"/>
  <c r="H45" i="4" s="1"/>
  <c r="D79" i="15" s="1"/>
  <c r="F79" i="15" s="1"/>
  <c r="I80" i="14" s="1"/>
  <c r="G78" i="5"/>
  <c r="H43" i="4" s="1"/>
  <c r="F79" i="5"/>
  <c r="G44" i="4" s="1"/>
  <c r="D78" i="11"/>
  <c r="F78" i="11" s="1"/>
  <c r="H79" i="14" s="1"/>
  <c r="F80" i="5"/>
  <c r="G45" i="4"/>
  <c r="D79" i="11" s="1"/>
  <c r="F79" i="11" s="1"/>
  <c r="H80" i="14" s="1"/>
  <c r="F81" i="5"/>
  <c r="G46" i="4" s="1"/>
  <c r="D80" i="11"/>
  <c r="F78" i="5"/>
  <c r="G43" i="4" s="1"/>
  <c r="E79" i="5"/>
  <c r="F44" i="4" s="1"/>
  <c r="D78" i="10" s="1"/>
  <c r="E80" i="5"/>
  <c r="F45" i="4" s="1"/>
  <c r="E81" i="5"/>
  <c r="F46" i="4"/>
  <c r="D80" i="10" s="1"/>
  <c r="F80" i="10" s="1"/>
  <c r="G81" i="14" s="1"/>
  <c r="E78" i="5"/>
  <c r="F43" i="4" s="1"/>
  <c r="D77" i="10"/>
  <c r="F77" i="10" s="1"/>
  <c r="G78" i="14" s="1"/>
  <c r="D79" i="5"/>
  <c r="E44" i="4"/>
  <c r="D78" i="9" s="1"/>
  <c r="F78" i="9" s="1"/>
  <c r="F79" i="14" s="1"/>
  <c r="D80" i="5"/>
  <c r="E45" i="4"/>
  <c r="D81" i="5"/>
  <c r="E46" i="4"/>
  <c r="D80" i="9" s="1"/>
  <c r="F80" i="9" s="1"/>
  <c r="F81" i="14" s="1"/>
  <c r="D78" i="5"/>
  <c r="E43" i="4"/>
  <c r="C81" i="5"/>
  <c r="D46" i="4"/>
  <c r="D80" i="8" s="1"/>
  <c r="F80" i="8" s="1"/>
  <c r="E81" i="14" s="1"/>
  <c r="C80" i="5"/>
  <c r="D45" i="4" s="1"/>
  <c r="D79" i="8"/>
  <c r="F79" i="8" s="1"/>
  <c r="E80" i="14" s="1"/>
  <c r="C79" i="5"/>
  <c r="D44" i="4"/>
  <c r="D78" i="8" s="1"/>
  <c r="F78" i="8" s="1"/>
  <c r="E79" i="14" s="1"/>
  <c r="C78" i="5"/>
  <c r="D43" i="4"/>
  <c r="B81" i="5"/>
  <c r="C46" i="4" s="1"/>
  <c r="D80" i="7"/>
  <c r="F80" i="7" s="1"/>
  <c r="D81" i="14" s="1"/>
  <c r="C45" i="4"/>
  <c r="D79" i="7" s="1"/>
  <c r="F79" i="7" s="1"/>
  <c r="D80" i="14"/>
  <c r="C44" i="4"/>
  <c r="D78" i="7" s="1"/>
  <c r="F78" i="7" s="1"/>
  <c r="D79" i="14" s="1"/>
  <c r="F46" i="5"/>
  <c r="C52" i="4"/>
  <c r="D86" i="7" s="1"/>
  <c r="F86" i="7" s="1"/>
  <c r="H82" i="14"/>
  <c r="D81" i="10"/>
  <c r="F70" i="7"/>
  <c r="F71" i="7" s="1"/>
  <c r="D72" i="14" s="1"/>
  <c r="B18" i="16" s="1"/>
  <c r="B35" i="16"/>
  <c r="D79" i="10"/>
  <c r="F79" i="10"/>
  <c r="G80" i="14" s="1"/>
  <c r="F80" i="11"/>
  <c r="H81" i="14" s="1"/>
  <c r="C51" i="4"/>
  <c r="D85" i="7" s="1"/>
  <c r="F85" i="7" s="1"/>
  <c r="D86" i="14" s="1"/>
  <c r="D79" i="9"/>
  <c r="F79" i="9"/>
  <c r="F80" i="14" s="1"/>
  <c r="D77" i="9"/>
  <c r="F81" i="10"/>
  <c r="G82" i="14" s="1"/>
  <c r="D81" i="9"/>
  <c r="F81" i="9"/>
  <c r="F82" i="14" s="1"/>
  <c r="E92" i="7"/>
  <c r="E149" i="7" s="1"/>
  <c r="E151" i="7" s="1"/>
  <c r="F147" i="7"/>
  <c r="D148" i="14"/>
  <c r="B29" i="16" s="1"/>
  <c r="D147" i="7"/>
  <c r="D71" i="14"/>
  <c r="D37" i="4"/>
  <c r="E37" i="4"/>
  <c r="F37" i="4"/>
  <c r="G37" i="4"/>
  <c r="H37" i="4"/>
  <c r="C37" i="4"/>
  <c r="D33" i="4"/>
  <c r="E33" i="4"/>
  <c r="F33" i="4"/>
  <c r="G33" i="4"/>
  <c r="H33" i="4"/>
  <c r="C33" i="4"/>
  <c r="D27" i="4"/>
  <c r="E27" i="4"/>
  <c r="F27" i="4"/>
  <c r="G27" i="4"/>
  <c r="H27" i="4"/>
  <c r="C27" i="4"/>
  <c r="D21" i="4"/>
  <c r="E21" i="4"/>
  <c r="F21" i="4"/>
  <c r="G21" i="4"/>
  <c r="H21" i="4"/>
  <c r="C21" i="4"/>
  <c r="AB5" i="5"/>
  <c r="AB6" i="5"/>
  <c r="AB7" i="5"/>
  <c r="AB8" i="5"/>
  <c r="AB9" i="5"/>
  <c r="AB10" i="5"/>
  <c r="AB11" i="5"/>
  <c r="AB12" i="5"/>
  <c r="AB13" i="5"/>
  <c r="AB14" i="5"/>
  <c r="AB15" i="5"/>
  <c r="AB16" i="5"/>
  <c r="AB17" i="5"/>
  <c r="AB18" i="5"/>
  <c r="AB19" i="5"/>
  <c r="AB20" i="5"/>
  <c r="AB21" i="5"/>
  <c r="AB22" i="5"/>
  <c r="AB23" i="5"/>
  <c r="AB24" i="5"/>
  <c r="AB25" i="5"/>
  <c r="AB26" i="5"/>
  <c r="F27" i="5"/>
  <c r="F48" i="5"/>
  <c r="AB31" i="5"/>
  <c r="AB32" i="5"/>
  <c r="AB33" i="5"/>
  <c r="AB34" i="5"/>
  <c r="AB35" i="5"/>
  <c r="AB36" i="5"/>
  <c r="AB37" i="5"/>
  <c r="AB38" i="5"/>
  <c r="AB39" i="5"/>
  <c r="AB40" i="5"/>
  <c r="AB41" i="5"/>
  <c r="AB44" i="5"/>
  <c r="AB45" i="5"/>
  <c r="Y62" i="5"/>
  <c r="Y61" i="5"/>
  <c r="Y60" i="5"/>
  <c r="U62" i="5"/>
  <c r="U61" i="5"/>
  <c r="U60" i="5"/>
  <c r="Q62" i="5"/>
  <c r="Q61" i="5"/>
  <c r="Q60" i="5"/>
  <c r="M60" i="5"/>
  <c r="M61" i="5"/>
  <c r="M62" i="5"/>
  <c r="I60" i="5"/>
  <c r="I62" i="5"/>
  <c r="I61" i="5"/>
  <c r="E62" i="5"/>
  <c r="E61" i="5"/>
  <c r="E60" i="5"/>
  <c r="Z27" i="5"/>
  <c r="Y27" i="5"/>
  <c r="X27" i="5"/>
  <c r="V27" i="5"/>
  <c r="U27" i="5"/>
  <c r="T27" i="5"/>
  <c r="T48" i="5" s="1"/>
  <c r="R27" i="5"/>
  <c r="Q27" i="5"/>
  <c r="P27" i="5"/>
  <c r="P48" i="5" s="1"/>
  <c r="N27" i="5"/>
  <c r="M27" i="5"/>
  <c r="L27" i="5"/>
  <c r="L48" i="5"/>
  <c r="J27" i="5"/>
  <c r="I27" i="5"/>
  <c r="H27" i="5"/>
  <c r="H48" i="5"/>
  <c r="E27" i="5"/>
  <c r="D27" i="5"/>
  <c r="H46" i="5"/>
  <c r="I46" i="5"/>
  <c r="J46" i="5"/>
  <c r="L46" i="5"/>
  <c r="M46" i="5"/>
  <c r="N46" i="5"/>
  <c r="E51" i="4" s="1"/>
  <c r="D85" i="9" s="1"/>
  <c r="F85" i="9" s="1"/>
  <c r="P46" i="5"/>
  <c r="Q46" i="5"/>
  <c r="Q48" i="5" s="1"/>
  <c r="R46" i="5"/>
  <c r="T46" i="5"/>
  <c r="U46" i="5"/>
  <c r="V46" i="5"/>
  <c r="G51" i="4" s="1"/>
  <c r="X46" i="5"/>
  <c r="Y46" i="5"/>
  <c r="Z46" i="5"/>
  <c r="H52" i="4" s="1"/>
  <c r="D86" i="15" s="1"/>
  <c r="F86" i="15" s="1"/>
  <c r="I87" i="14" s="1"/>
  <c r="X48" i="5"/>
  <c r="E46" i="5"/>
  <c r="D46" i="5"/>
  <c r="F8" i="8"/>
  <c r="E9" i="14" s="1"/>
  <c r="D5" i="3"/>
  <c r="D8" i="3"/>
  <c r="D23" i="3"/>
  <c r="D7" i="8" s="1"/>
  <c r="F7" i="8" s="1"/>
  <c r="E8" i="14" s="1"/>
  <c r="D40" i="3"/>
  <c r="D26" i="8" s="1"/>
  <c r="F26" i="8" s="1"/>
  <c r="D18" i="1"/>
  <c r="E36" i="3" s="1"/>
  <c r="D21" i="9" s="1"/>
  <c r="F21" i="9" s="1"/>
  <c r="F22" i="14" s="1"/>
  <c r="E23" i="3"/>
  <c r="D7" i="9" s="1"/>
  <c r="F7" i="9" s="1"/>
  <c r="F8" i="14" s="1"/>
  <c r="E18" i="3"/>
  <c r="E40" i="3"/>
  <c r="D26" i="9" s="1"/>
  <c r="F26" i="9" s="1"/>
  <c r="F27" i="14" s="1"/>
  <c r="E18" i="1"/>
  <c r="F23" i="3"/>
  <c r="D7" i="10" s="1"/>
  <c r="F7" i="10" s="1"/>
  <c r="G8" i="14" s="1"/>
  <c r="F18" i="3"/>
  <c r="F40" i="3"/>
  <c r="D26" i="10" s="1"/>
  <c r="F26" i="10" s="1"/>
  <c r="G27" i="14" s="1"/>
  <c r="F18" i="1"/>
  <c r="G36" i="3" s="1"/>
  <c r="D21" i="11" s="1"/>
  <c r="F21" i="11" s="1"/>
  <c r="H22" i="14" s="1"/>
  <c r="F19" i="1"/>
  <c r="G40" i="3"/>
  <c r="D26" i="11" s="1"/>
  <c r="F26" i="11" s="1"/>
  <c r="G18" i="1"/>
  <c r="H83" i="4" s="1"/>
  <c r="D117" i="15" s="1"/>
  <c r="F117" i="15" s="1"/>
  <c r="G19" i="1"/>
  <c r="H40" i="3"/>
  <c r="H41" i="3" s="1"/>
  <c r="D27" i="15" s="1"/>
  <c r="F27" i="15" s="1"/>
  <c r="I28" i="14" s="1"/>
  <c r="C13" i="3"/>
  <c r="C23" i="3"/>
  <c r="D7" i="7" s="1"/>
  <c r="F7" i="7" s="1"/>
  <c r="D8" i="14" s="1"/>
  <c r="C40" i="3"/>
  <c r="D26" i="7" s="1"/>
  <c r="C14" i="3"/>
  <c r="C8" i="3"/>
  <c r="C6" i="3"/>
  <c r="D18" i="7"/>
  <c r="F18" i="7" s="1"/>
  <c r="D19" i="14" s="1"/>
  <c r="E24" i="3"/>
  <c r="D8" i="9" s="1"/>
  <c r="F8" i="9" s="1"/>
  <c r="F9" i="14" s="1"/>
  <c r="F24" i="3"/>
  <c r="D8" i="10" s="1"/>
  <c r="F8" i="10" s="1"/>
  <c r="G9" i="14" s="1"/>
  <c r="G24" i="3"/>
  <c r="D8" i="11" s="1"/>
  <c r="F8" i="11" s="1"/>
  <c r="H9" i="14" s="1"/>
  <c r="H24" i="3"/>
  <c r="D8" i="15" s="1"/>
  <c r="F8" i="15" s="1"/>
  <c r="I9" i="14" s="1"/>
  <c r="C24" i="3"/>
  <c r="D8" i="7" s="1"/>
  <c r="F8" i="7" s="1"/>
  <c r="D9" i="14" s="1"/>
  <c r="G23" i="3"/>
  <c r="D7" i="11" s="1"/>
  <c r="F7" i="11" s="1"/>
  <c r="H8" i="14" s="1"/>
  <c r="H23" i="3"/>
  <c r="D7" i="15" s="1"/>
  <c r="F7" i="15" s="1"/>
  <c r="I8" i="14" s="1"/>
  <c r="D17" i="1"/>
  <c r="E17" i="1"/>
  <c r="F17" i="1"/>
  <c r="G17" i="1"/>
  <c r="C25" i="1"/>
  <c r="E25" i="1"/>
  <c r="F25" i="1"/>
  <c r="G25" i="1"/>
  <c r="B25" i="1"/>
  <c r="D48" i="5"/>
  <c r="H51" i="4"/>
  <c r="D85" i="15" s="1"/>
  <c r="E13" i="4"/>
  <c r="D47" i="9"/>
  <c r="F47" i="9" s="1"/>
  <c r="F48" i="14" s="1"/>
  <c r="E11" i="4"/>
  <c r="D45" i="9" s="1"/>
  <c r="F45" i="9" s="1"/>
  <c r="F46" i="14" s="1"/>
  <c r="E14" i="4"/>
  <c r="D48" i="9"/>
  <c r="F48" i="9" s="1"/>
  <c r="F49" i="14" s="1"/>
  <c r="E12" i="4"/>
  <c r="D46" i="9" s="1"/>
  <c r="F46" i="9" s="1"/>
  <c r="F47" i="14" s="1"/>
  <c r="U48" i="5"/>
  <c r="H54" i="4"/>
  <c r="D88" i="15" s="1"/>
  <c r="F88" i="15" s="1"/>
  <c r="I89" i="14"/>
  <c r="H55" i="4"/>
  <c r="D89" i="15" s="1"/>
  <c r="F89" i="15" s="1"/>
  <c r="I90" i="14" s="1"/>
  <c r="H56" i="4"/>
  <c r="D90" i="15" s="1"/>
  <c r="F90" i="15" s="1"/>
  <c r="I91" i="14"/>
  <c r="H53" i="4"/>
  <c r="D87" i="15" s="1"/>
  <c r="F87" i="15" s="1"/>
  <c r="I88" i="14" s="1"/>
  <c r="E53" i="4"/>
  <c r="D87" i="9" s="1"/>
  <c r="F87" i="9" s="1"/>
  <c r="F88" i="14" s="1"/>
  <c r="E56" i="4"/>
  <c r="D90" i="9" s="1"/>
  <c r="F90" i="9" s="1"/>
  <c r="F91" i="14"/>
  <c r="E54" i="4"/>
  <c r="D88" i="9" s="1"/>
  <c r="F88" i="9" s="1"/>
  <c r="F89" i="14" s="1"/>
  <c r="E55" i="4"/>
  <c r="D89" i="9" s="1"/>
  <c r="F89" i="9" s="1"/>
  <c r="F90" i="14"/>
  <c r="D54" i="4"/>
  <c r="D88" i="8" s="1"/>
  <c r="F88" i="8" s="1"/>
  <c r="E89" i="14" s="1"/>
  <c r="D53" i="4"/>
  <c r="D87" i="8" s="1"/>
  <c r="F87" i="8" s="1"/>
  <c r="E88" i="14"/>
  <c r="D55" i="4"/>
  <c r="D89" i="8" s="1"/>
  <c r="F89" i="8" s="1"/>
  <c r="E90" i="14" s="1"/>
  <c r="D56" i="4"/>
  <c r="D90" i="8" s="1"/>
  <c r="F90" i="8" s="1"/>
  <c r="E91" i="14"/>
  <c r="Y48" i="5"/>
  <c r="C53" i="4"/>
  <c r="C54" i="4"/>
  <c r="D88" i="7"/>
  <c r="F88" i="7"/>
  <c r="D89" i="14" s="1"/>
  <c r="C56" i="4"/>
  <c r="D90" i="7"/>
  <c r="F90" i="7" s="1"/>
  <c r="D91" i="14" s="1"/>
  <c r="C55" i="4"/>
  <c r="D89" i="7"/>
  <c r="F89" i="7" s="1"/>
  <c r="D90" i="14" s="1"/>
  <c r="F56" i="4"/>
  <c r="D90" i="10" s="1"/>
  <c r="F90" i="10" s="1"/>
  <c r="G91" i="14" s="1"/>
  <c r="F54" i="4"/>
  <c r="D88" i="10"/>
  <c r="F88" i="10" s="1"/>
  <c r="G89" i="14" s="1"/>
  <c r="F55" i="4"/>
  <c r="D89" i="10" s="1"/>
  <c r="F89" i="10" s="1"/>
  <c r="G90" i="14" s="1"/>
  <c r="F53" i="4"/>
  <c r="D87" i="10"/>
  <c r="F87" i="10" s="1"/>
  <c r="G88" i="14" s="1"/>
  <c r="I48" i="5"/>
  <c r="M48" i="5"/>
  <c r="F12" i="4"/>
  <c r="D46" i="10"/>
  <c r="F46" i="10"/>
  <c r="G47" i="14" s="1"/>
  <c r="F13" i="4"/>
  <c r="D47" i="10"/>
  <c r="F47" i="10"/>
  <c r="G48" i="14" s="1"/>
  <c r="F14" i="4"/>
  <c r="D48" i="10"/>
  <c r="F48" i="10"/>
  <c r="G49" i="14" s="1"/>
  <c r="F11" i="4"/>
  <c r="D45" i="10"/>
  <c r="F45" i="10"/>
  <c r="G46" i="14" s="1"/>
  <c r="G12" i="4"/>
  <c r="D46" i="11"/>
  <c r="F46" i="11"/>
  <c r="H47" i="14" s="1"/>
  <c r="G11" i="4"/>
  <c r="D45" i="11"/>
  <c r="F45" i="11"/>
  <c r="H46" i="14" s="1"/>
  <c r="G13" i="4"/>
  <c r="D47" i="11"/>
  <c r="F47" i="11"/>
  <c r="H48" i="14" s="1"/>
  <c r="G14" i="4"/>
  <c r="D48" i="11"/>
  <c r="F48" i="11"/>
  <c r="H49" i="14" s="1"/>
  <c r="C9" i="3"/>
  <c r="C14" i="4"/>
  <c r="D48" i="7"/>
  <c r="F48" i="7" s="1"/>
  <c r="D49" i="14" s="1"/>
  <c r="C13" i="4"/>
  <c r="D47" i="7" s="1"/>
  <c r="F47" i="7" s="1"/>
  <c r="D48" i="14" s="1"/>
  <c r="C12" i="4"/>
  <c r="D46" i="7"/>
  <c r="F46" i="7" s="1"/>
  <c r="D47" i="14" s="1"/>
  <c r="C11" i="4"/>
  <c r="D45" i="7" s="1"/>
  <c r="F45" i="7" s="1"/>
  <c r="D46" i="14" s="1"/>
  <c r="E48" i="5"/>
  <c r="Z48" i="5"/>
  <c r="H10" i="4"/>
  <c r="D44" i="15" s="1"/>
  <c r="F44" i="15" s="1"/>
  <c r="I45" i="14" s="1"/>
  <c r="H9" i="4"/>
  <c r="D43" i="15" s="1"/>
  <c r="F43" i="15" s="1"/>
  <c r="I44" i="14" s="1"/>
  <c r="G4" i="4"/>
  <c r="G7" i="4" s="1"/>
  <c r="G9" i="4"/>
  <c r="D43" i="11" s="1"/>
  <c r="F43" i="11" s="1"/>
  <c r="G10" i="4"/>
  <c r="D44" i="11" s="1"/>
  <c r="F44" i="11" s="1"/>
  <c r="H45" i="14" s="1"/>
  <c r="F9" i="4"/>
  <c r="F10" i="4"/>
  <c r="D44" i="10" s="1"/>
  <c r="F44" i="10" s="1"/>
  <c r="G45" i="14" s="1"/>
  <c r="E4" i="4"/>
  <c r="E7" i="4"/>
  <c r="E10" i="4"/>
  <c r="D44" i="9" s="1"/>
  <c r="F44" i="9" s="1"/>
  <c r="F45" i="14" s="1"/>
  <c r="E9" i="4"/>
  <c r="D43" i="9" s="1"/>
  <c r="D9" i="4"/>
  <c r="D43" i="8" s="1"/>
  <c r="F43" i="8" s="1"/>
  <c r="E44" i="14" s="1"/>
  <c r="D10" i="4"/>
  <c r="D44" i="8" s="1"/>
  <c r="F44" i="8" s="1"/>
  <c r="E45" i="14" s="1"/>
  <c r="C4" i="4"/>
  <c r="C10" i="4"/>
  <c r="D44" i="7" s="1"/>
  <c r="F44" i="7" s="1"/>
  <c r="D45" i="14" s="1"/>
  <c r="C9" i="4"/>
  <c r="C15" i="4" s="1"/>
  <c r="H34" i="3"/>
  <c r="D19" i="15" s="1"/>
  <c r="F19" i="15" s="1"/>
  <c r="I20" i="14" s="1"/>
  <c r="G83" i="4"/>
  <c r="D117" i="11" s="1"/>
  <c r="D119" i="11" s="1"/>
  <c r="E2" i="14"/>
  <c r="C3" i="16" s="1"/>
  <c r="C42" i="3"/>
  <c r="D28" i="7" s="1"/>
  <c r="F28" i="7" s="1"/>
  <c r="D29" i="14" s="1"/>
  <c r="D2" i="14"/>
  <c r="B3" i="16" s="1"/>
  <c r="D2" i="7"/>
  <c r="C34" i="3"/>
  <c r="D19" i="7" s="1"/>
  <c r="F19" i="7" s="1"/>
  <c r="D20" i="14" s="1"/>
  <c r="E52" i="4"/>
  <c r="D86" i="9" s="1"/>
  <c r="F86" i="9" s="1"/>
  <c r="F87" i="14" s="1"/>
  <c r="D51" i="4"/>
  <c r="D52" i="4"/>
  <c r="D86" i="8" s="1"/>
  <c r="F86" i="8" s="1"/>
  <c r="E87" i="14" s="1"/>
  <c r="J48" i="5"/>
  <c r="D38" i="9"/>
  <c r="D41" i="9"/>
  <c r="H4" i="3"/>
  <c r="C65" i="4"/>
  <c r="D99" i="7" s="1"/>
  <c r="F99" i="7" s="1"/>
  <c r="D100" i="14" s="1"/>
  <c r="C61" i="4"/>
  <c r="H4" i="4"/>
  <c r="F4" i="4"/>
  <c r="F7" i="4" s="1"/>
  <c r="D38" i="10"/>
  <c r="N48" i="5"/>
  <c r="D4" i="4"/>
  <c r="AB27" i="5"/>
  <c r="D87" i="7"/>
  <c r="H7" i="4"/>
  <c r="D38" i="15"/>
  <c r="D38" i="11"/>
  <c r="D41" i="11" s="1"/>
  <c r="D38" i="7"/>
  <c r="C7" i="4"/>
  <c r="F38" i="9"/>
  <c r="D7" i="4"/>
  <c r="D38" i="8"/>
  <c r="D41" i="15"/>
  <c r="F38" i="15"/>
  <c r="I39" i="14" s="1"/>
  <c r="F38" i="7"/>
  <c r="D41" i="7"/>
  <c r="F41" i="15"/>
  <c r="I42" i="14" s="1"/>
  <c r="F41" i="7"/>
  <c r="D39" i="14"/>
  <c r="D42" i="14"/>
  <c r="H43" i="3" l="1"/>
  <c r="D29" i="15" s="1"/>
  <c r="F29" i="15" s="1"/>
  <c r="I30" i="14" s="1"/>
  <c r="G41" i="3"/>
  <c r="D27" i="11" s="1"/>
  <c r="F27" i="11" s="1"/>
  <c r="H28" i="14" s="1"/>
  <c r="F34" i="3"/>
  <c r="D19" i="10" s="1"/>
  <c r="F19" i="10" s="1"/>
  <c r="G20" i="14" s="1"/>
  <c r="D2" i="9"/>
  <c r="D61" i="4"/>
  <c r="D95" i="8" s="1"/>
  <c r="D18" i="8"/>
  <c r="F18" i="8" s="1"/>
  <c r="E19" i="14" s="1"/>
  <c r="D34" i="3"/>
  <c r="D19" i="8" s="1"/>
  <c r="F19" i="8" s="1"/>
  <c r="E20" i="14" s="1"/>
  <c r="D83" i="4"/>
  <c r="D117" i="8" s="1"/>
  <c r="F117" i="8" s="1"/>
  <c r="E118" i="14" s="1"/>
  <c r="D35" i="3"/>
  <c r="D20" i="8" s="1"/>
  <c r="F20" i="8" s="1"/>
  <c r="E21" i="14" s="1"/>
  <c r="D36" i="3"/>
  <c r="D21" i="8" s="1"/>
  <c r="F21" i="8" s="1"/>
  <c r="E22" i="14" s="1"/>
  <c r="D2" i="15"/>
  <c r="H18" i="3"/>
  <c r="G61" i="4"/>
  <c r="G18" i="3"/>
  <c r="D12" i="3"/>
  <c r="D4" i="3"/>
  <c r="D11" i="3"/>
  <c r="D42" i="3"/>
  <c r="D28" i="8" s="1"/>
  <c r="F28" i="8" s="1"/>
  <c r="E29" i="14" s="1"/>
  <c r="D18" i="3"/>
  <c r="D65" i="4"/>
  <c r="D99" i="8" s="1"/>
  <c r="F99" i="8" s="1"/>
  <c r="E100" i="14" s="1"/>
  <c r="D17" i="3"/>
  <c r="E33" i="15"/>
  <c r="J14" i="14"/>
  <c r="F30" i="11"/>
  <c r="H31" i="14" s="1"/>
  <c r="F30" i="15"/>
  <c r="I31" i="14" s="1"/>
  <c r="J12" i="14"/>
  <c r="J15" i="14"/>
  <c r="F12" i="15"/>
  <c r="I13" i="14" s="1"/>
  <c r="E15" i="11"/>
  <c r="E33" i="11" s="1"/>
  <c r="E33" i="10"/>
  <c r="E155" i="10" s="1"/>
  <c r="F4" i="3"/>
  <c r="D13" i="3"/>
  <c r="D43" i="3"/>
  <c r="D29" i="8" s="1"/>
  <c r="F29" i="8" s="1"/>
  <c r="E30" i="14" s="1"/>
  <c r="D15" i="3"/>
  <c r="D7" i="3"/>
  <c r="D9" i="3"/>
  <c r="D16" i="3"/>
  <c r="D2" i="8"/>
  <c r="H5" i="3"/>
  <c r="H35" i="3"/>
  <c r="D20" i="15" s="1"/>
  <c r="F20" i="15" s="1"/>
  <c r="I21" i="14" s="1"/>
  <c r="H36" i="3"/>
  <c r="D21" i="15" s="1"/>
  <c r="F21" i="15" s="1"/>
  <c r="I22" i="14" s="1"/>
  <c r="H42" i="3"/>
  <c r="D28" i="15" s="1"/>
  <c r="F28" i="15" s="1"/>
  <c r="I29" i="14" s="1"/>
  <c r="I2" i="14"/>
  <c r="G3" i="16" s="1"/>
  <c r="H65" i="4"/>
  <c r="D99" i="15" s="1"/>
  <c r="F99" i="15" s="1"/>
  <c r="I100" i="14" s="1"/>
  <c r="D26" i="15"/>
  <c r="F26" i="15" s="1"/>
  <c r="I27" i="14" s="1"/>
  <c r="D18" i="15"/>
  <c r="F18" i="15" s="1"/>
  <c r="J5" i="18"/>
  <c r="D119" i="15"/>
  <c r="H7" i="3"/>
  <c r="H61" i="4"/>
  <c r="D95" i="15" s="1"/>
  <c r="F95" i="15" s="1"/>
  <c r="I96" i="14" s="1"/>
  <c r="G85" i="4"/>
  <c r="G35" i="3"/>
  <c r="D20" i="11" s="1"/>
  <c r="F20" i="11" s="1"/>
  <c r="H21" i="14" s="1"/>
  <c r="G43" i="3"/>
  <c r="D29" i="11" s="1"/>
  <c r="F29" i="11" s="1"/>
  <c r="H30" i="14" s="1"/>
  <c r="F117" i="11"/>
  <c r="F119" i="11" s="1"/>
  <c r="H120" i="14" s="1"/>
  <c r="F25" i="16" s="1"/>
  <c r="G5" i="3"/>
  <c r="I5" i="18"/>
  <c r="D18" i="11"/>
  <c r="F42" i="3"/>
  <c r="D28" i="10" s="1"/>
  <c r="F28" i="10" s="1"/>
  <c r="G29" i="14" s="1"/>
  <c r="H5" i="18"/>
  <c r="D18" i="10"/>
  <c r="F18" i="10" s="1"/>
  <c r="D2" i="10"/>
  <c r="F61" i="4"/>
  <c r="D95" i="10" s="1"/>
  <c r="F95" i="10" s="1"/>
  <c r="G2" i="14"/>
  <c r="E3" i="16" s="1"/>
  <c r="F65" i="4"/>
  <c r="D99" i="10" s="1"/>
  <c r="F99" i="10" s="1"/>
  <c r="G100" i="14" s="1"/>
  <c r="E35" i="3"/>
  <c r="D20" i="9" s="1"/>
  <c r="F20" i="9" s="1"/>
  <c r="F21" i="14" s="1"/>
  <c r="E41" i="3"/>
  <c r="D27" i="9" s="1"/>
  <c r="F27" i="9" s="1"/>
  <c r="F28" i="14" s="1"/>
  <c r="E7" i="3"/>
  <c r="F41" i="3"/>
  <c r="D27" i="10" s="1"/>
  <c r="F27" i="10" s="1"/>
  <c r="D62" i="4"/>
  <c r="D96" i="8" s="1"/>
  <c r="F96" i="8" s="1"/>
  <c r="E97" i="14" s="1"/>
  <c r="H62" i="4"/>
  <c r="D96" i="15" s="1"/>
  <c r="F96" i="15" s="1"/>
  <c r="I97" i="14" s="1"/>
  <c r="G15" i="3"/>
  <c r="H15" i="3"/>
  <c r="E13" i="3"/>
  <c r="H11" i="3"/>
  <c r="G11" i="3"/>
  <c r="G9" i="3"/>
  <c r="I24" i="2"/>
  <c r="H9" i="3" s="1"/>
  <c r="F7" i="3"/>
  <c r="G7" i="3"/>
  <c r="E6" i="3"/>
  <c r="G5" i="18"/>
  <c r="D18" i="9"/>
  <c r="F18" i="9" s="1"/>
  <c r="F19" i="14" s="1"/>
  <c r="E43" i="3"/>
  <c r="D29" i="9" s="1"/>
  <c r="F29" i="9" s="1"/>
  <c r="F30" i="14" s="1"/>
  <c r="E61" i="4"/>
  <c r="E65" i="4"/>
  <c r="D99" i="9" s="1"/>
  <c r="F99" i="9" s="1"/>
  <c r="F100" i="14" s="1"/>
  <c r="E34" i="3"/>
  <c r="D19" i="9" s="1"/>
  <c r="F19" i="9" s="1"/>
  <c r="F2" i="14"/>
  <c r="D3" i="16" s="1"/>
  <c r="E15" i="3"/>
  <c r="E42" i="3"/>
  <c r="D28" i="9" s="1"/>
  <c r="F28" i="9" s="1"/>
  <c r="C9" i="18"/>
  <c r="J10" i="14"/>
  <c r="F5" i="18"/>
  <c r="G15" i="4"/>
  <c r="G16" i="4" s="1"/>
  <c r="G39" i="4" s="1"/>
  <c r="E62" i="4"/>
  <c r="D96" i="9" s="1"/>
  <c r="F96" i="9" s="1"/>
  <c r="F97" i="14" s="1"/>
  <c r="C62" i="4"/>
  <c r="D96" i="7" s="1"/>
  <c r="F96" i="7" s="1"/>
  <c r="D97" i="14" s="1"/>
  <c r="I118" i="14"/>
  <c r="F119" i="15"/>
  <c r="I120" i="14" s="1"/>
  <c r="G25" i="16" s="1"/>
  <c r="D43" i="7"/>
  <c r="D49" i="7" s="1"/>
  <c r="D50" i="7" s="1"/>
  <c r="H85" i="4"/>
  <c r="C41" i="3"/>
  <c r="D27" i="7" s="1"/>
  <c r="F27" i="7" s="1"/>
  <c r="D28" i="14" s="1"/>
  <c r="F15" i="4"/>
  <c r="F16" i="4" s="1"/>
  <c r="F39" i="4" s="1"/>
  <c r="H44" i="14"/>
  <c r="F49" i="11"/>
  <c r="H50" i="14" s="1"/>
  <c r="J9" i="14"/>
  <c r="D41" i="3"/>
  <c r="D27" i="8" s="1"/>
  <c r="F27" i="8" s="1"/>
  <c r="E28" i="14" s="1"/>
  <c r="E57" i="4"/>
  <c r="D43" i="10"/>
  <c r="D91" i="7"/>
  <c r="D91" i="9"/>
  <c r="C57" i="4"/>
  <c r="D49" i="11"/>
  <c r="D50" i="11" s="1"/>
  <c r="F62" i="4"/>
  <c r="D96" i="10" s="1"/>
  <c r="F96" i="10" s="1"/>
  <c r="G97" i="14" s="1"/>
  <c r="G62" i="4"/>
  <c r="D96" i="11" s="1"/>
  <c r="F96" i="11" s="1"/>
  <c r="H97" i="14" s="1"/>
  <c r="F39" i="14"/>
  <c r="F41" i="9"/>
  <c r="F43" i="9"/>
  <c r="D49" i="9"/>
  <c r="D50" i="9" s="1"/>
  <c r="J8" i="14"/>
  <c r="F52" i="4"/>
  <c r="D86" i="10" s="1"/>
  <c r="F86" i="10" s="1"/>
  <c r="G87" i="14" s="1"/>
  <c r="F51" i="4"/>
  <c r="R48" i="5"/>
  <c r="D87" i="14"/>
  <c r="D77" i="15"/>
  <c r="H49" i="4"/>
  <c r="J82" i="14"/>
  <c r="D95" i="7"/>
  <c r="F95" i="8"/>
  <c r="D91" i="15"/>
  <c r="F85" i="15"/>
  <c r="F49" i="4"/>
  <c r="J81" i="14"/>
  <c r="D77" i="11"/>
  <c r="G49" i="4"/>
  <c r="F113" i="14"/>
  <c r="F116" i="9"/>
  <c r="F117" i="14" s="1"/>
  <c r="F125" i="9"/>
  <c r="F126" i="14" s="1"/>
  <c r="D129" i="9"/>
  <c r="F139" i="9"/>
  <c r="D142" i="9"/>
  <c r="F146" i="14"/>
  <c r="F147" i="9"/>
  <c r="F148" i="14" s="1"/>
  <c r="H57" i="4"/>
  <c r="D41" i="10"/>
  <c r="F38" i="10"/>
  <c r="D95" i="11"/>
  <c r="D85" i="8"/>
  <c r="D57" i="4"/>
  <c r="F26" i="7"/>
  <c r="E27" i="14"/>
  <c r="H27" i="14"/>
  <c r="J45" i="14"/>
  <c r="H2" i="14"/>
  <c r="F3" i="16" s="1"/>
  <c r="G34" i="3"/>
  <c r="D19" i="11" s="1"/>
  <c r="F19" i="11" s="1"/>
  <c r="H20" i="14" s="1"/>
  <c r="G65" i="4"/>
  <c r="D99" i="11" s="1"/>
  <c r="F99" i="11" s="1"/>
  <c r="H100" i="14" s="1"/>
  <c r="D2" i="11"/>
  <c r="G42" i="3"/>
  <c r="D28" i="11" s="1"/>
  <c r="F28" i="11" s="1"/>
  <c r="H29" i="14" s="1"/>
  <c r="F5" i="3"/>
  <c r="F35" i="3"/>
  <c r="D20" i="10" s="1"/>
  <c r="F20" i="10" s="1"/>
  <c r="G21" i="14" s="1"/>
  <c r="F16" i="3"/>
  <c r="F43" i="3"/>
  <c r="D29" i="10" s="1"/>
  <c r="F29" i="10" s="1"/>
  <c r="G30" i="14" s="1"/>
  <c r="F36" i="3"/>
  <c r="D21" i="10" s="1"/>
  <c r="F21" i="10" s="1"/>
  <c r="G22" i="14" s="1"/>
  <c r="F9" i="3"/>
  <c r="F83" i="4"/>
  <c r="F11" i="3"/>
  <c r="F12" i="3"/>
  <c r="F15" i="3"/>
  <c r="F53" i="7"/>
  <c r="D55" i="7"/>
  <c r="E113" i="14"/>
  <c r="J113" i="14" s="1"/>
  <c r="J117" i="14"/>
  <c r="E31" i="9"/>
  <c r="E33" i="9" s="1"/>
  <c r="E155" i="9" s="1"/>
  <c r="F30" i="9"/>
  <c r="F31" i="14" s="1"/>
  <c r="F61" i="10"/>
  <c r="G62" i="14" s="1"/>
  <c r="E16" i="16" s="1"/>
  <c r="G61" i="14"/>
  <c r="J61" i="14" s="1"/>
  <c r="F87" i="7"/>
  <c r="D88" i="14" s="1"/>
  <c r="D41" i="8"/>
  <c r="F38" i="8"/>
  <c r="C16" i="4"/>
  <c r="C39" i="4" s="1"/>
  <c r="E15" i="4"/>
  <c r="E16" i="4" s="1"/>
  <c r="E39" i="4" s="1"/>
  <c r="J89" i="14"/>
  <c r="C15" i="3"/>
  <c r="C4" i="3"/>
  <c r="C43" i="3"/>
  <c r="D29" i="7" s="1"/>
  <c r="F29" i="7" s="1"/>
  <c r="D30" i="14" s="1"/>
  <c r="C7" i="3"/>
  <c r="C17" i="3"/>
  <c r="C5" i="3"/>
  <c r="C16" i="3"/>
  <c r="C11" i="3"/>
  <c r="C12" i="3"/>
  <c r="C83" i="4"/>
  <c r="C35" i="3"/>
  <c r="D20" i="7" s="1"/>
  <c r="C36" i="3"/>
  <c r="D21" i="7" s="1"/>
  <c r="F21" i="7" s="1"/>
  <c r="D22" i="14" s="1"/>
  <c r="F91" i="9"/>
  <c r="F92" i="14" s="1"/>
  <c r="F86" i="14"/>
  <c r="E15" i="7"/>
  <c r="E33" i="7" s="1"/>
  <c r="E155" i="7" s="1"/>
  <c r="J11" i="14"/>
  <c r="F139" i="7"/>
  <c r="D142" i="7"/>
  <c r="F55" i="10"/>
  <c r="G56" i="14" s="1"/>
  <c r="E15" i="16" s="1"/>
  <c r="G54" i="14"/>
  <c r="D66" i="14"/>
  <c r="F67" i="7"/>
  <c r="D68" i="14" s="1"/>
  <c r="J67" i="14"/>
  <c r="F122" i="7"/>
  <c r="D129" i="7"/>
  <c r="E60" i="14"/>
  <c r="J60" i="14" s="1"/>
  <c r="F61" i="8"/>
  <c r="E62" i="14" s="1"/>
  <c r="C16" i="16" s="1"/>
  <c r="H71" i="14"/>
  <c r="F71" i="11"/>
  <c r="H72" i="14" s="1"/>
  <c r="F18" i="16" s="1"/>
  <c r="E54" i="14"/>
  <c r="F145" i="15"/>
  <c r="D147" i="15"/>
  <c r="F17" i="3"/>
  <c r="E14" i="3"/>
  <c r="H12" i="3"/>
  <c r="G12" i="3"/>
  <c r="E10" i="3"/>
  <c r="E8" i="3"/>
  <c r="F6" i="3"/>
  <c r="F38" i="11"/>
  <c r="D85" i="11"/>
  <c r="V48" i="5"/>
  <c r="E12" i="3"/>
  <c r="E4" i="3"/>
  <c r="G52" i="4"/>
  <c r="D86" i="11" s="1"/>
  <c r="F86" i="11" s="1"/>
  <c r="H87" i="14" s="1"/>
  <c r="E83" i="4"/>
  <c r="E11" i="3"/>
  <c r="E9" i="3"/>
  <c r="E5" i="3"/>
  <c r="H14" i="4"/>
  <c r="D48" i="15" s="1"/>
  <c r="F48" i="15" s="1"/>
  <c r="I49" i="14" s="1"/>
  <c r="H11" i="4"/>
  <c r="H12" i="4"/>
  <c r="D46" i="15" s="1"/>
  <c r="F46" i="15" s="1"/>
  <c r="I47" i="14" s="1"/>
  <c r="H13" i="4"/>
  <c r="D47" i="15" s="1"/>
  <c r="F47" i="15" s="1"/>
  <c r="I48" i="14" s="1"/>
  <c r="D49" i="4"/>
  <c r="D77" i="8"/>
  <c r="J80" i="14"/>
  <c r="F12" i="8"/>
  <c r="E13" i="14" s="1"/>
  <c r="J13" i="14" s="1"/>
  <c r="E15" i="8"/>
  <c r="E33" i="8" s="1"/>
  <c r="E155" i="8" s="1"/>
  <c r="F54" i="8"/>
  <c r="E55" i="14" s="1"/>
  <c r="J55" i="14" s="1"/>
  <c r="D55" i="8"/>
  <c r="F67" i="8"/>
  <c r="E68" i="14" s="1"/>
  <c r="C17" i="16" s="1"/>
  <c r="E65" i="14"/>
  <c r="E71" i="14"/>
  <c r="J71" i="14" s="1"/>
  <c r="F71" i="8"/>
  <c r="E72" i="14" s="1"/>
  <c r="H124" i="14"/>
  <c r="J124" i="14" s="1"/>
  <c r="F129" i="11"/>
  <c r="H130" i="14" s="1"/>
  <c r="F26" i="16" s="1"/>
  <c r="F71" i="15"/>
  <c r="I72" i="14" s="1"/>
  <c r="G18" i="16" s="1"/>
  <c r="I140" i="14"/>
  <c r="F142" i="15"/>
  <c r="I143" i="14" s="1"/>
  <c r="G28" i="16" s="1"/>
  <c r="I133" i="14"/>
  <c r="J133" i="14" s="1"/>
  <c r="F136" i="15"/>
  <c r="I137" i="14" s="1"/>
  <c r="G27" i="16" s="1"/>
  <c r="E17" i="3"/>
  <c r="E73" i="11"/>
  <c r="D77" i="7"/>
  <c r="C49" i="4"/>
  <c r="E16" i="3"/>
  <c r="F77" i="9"/>
  <c r="D83" i="9"/>
  <c r="D67" i="7"/>
  <c r="F78" i="10"/>
  <c r="D83" i="10"/>
  <c r="F58" i="7"/>
  <c r="D61" i="7"/>
  <c r="F135" i="7"/>
  <c r="D136" i="7"/>
  <c r="D142" i="8"/>
  <c r="F139" i="8"/>
  <c r="F123" i="14"/>
  <c r="F129" i="9"/>
  <c r="F130" i="14" s="1"/>
  <c r="D26" i="16" s="1"/>
  <c r="F133" i="9"/>
  <c r="D136" i="9"/>
  <c r="I123" i="14"/>
  <c r="F129" i="15"/>
  <c r="I130" i="14" s="1"/>
  <c r="G26" i="16" s="1"/>
  <c r="G4" i="3"/>
  <c r="D14" i="4"/>
  <c r="D48" i="8" s="1"/>
  <c r="F48" i="8" s="1"/>
  <c r="E49" i="14" s="1"/>
  <c r="J49" i="14" s="1"/>
  <c r="D12" i="4"/>
  <c r="D46" i="8" s="1"/>
  <c r="F46" i="8" s="1"/>
  <c r="E47" i="14" s="1"/>
  <c r="J47" i="14" s="1"/>
  <c r="D13" i="4"/>
  <c r="D47" i="8" s="1"/>
  <c r="F47" i="8" s="1"/>
  <c r="E48" i="14" s="1"/>
  <c r="J48" i="14" s="1"/>
  <c r="D11" i="4"/>
  <c r="J31" i="14"/>
  <c r="J128" i="14"/>
  <c r="G140" i="14"/>
  <c r="F142" i="10"/>
  <c r="G143" i="14" s="1"/>
  <c r="E28" i="16" s="1"/>
  <c r="E151" i="8"/>
  <c r="F122" i="8"/>
  <c r="D129" i="8"/>
  <c r="G65" i="14"/>
  <c r="F67" i="10"/>
  <c r="G68" i="14" s="1"/>
  <c r="E17" i="16" s="1"/>
  <c r="H135" i="14"/>
  <c r="J135" i="14" s="1"/>
  <c r="G53" i="4"/>
  <c r="D87" i="11" s="1"/>
  <c r="F87" i="11" s="1"/>
  <c r="H88" i="14" s="1"/>
  <c r="G54" i="4"/>
  <c r="D88" i="11" s="1"/>
  <c r="F88" i="11" s="1"/>
  <c r="H89" i="14" s="1"/>
  <c r="G56" i="4"/>
  <c r="D90" i="11" s="1"/>
  <c r="F90" i="11" s="1"/>
  <c r="H91" i="14" s="1"/>
  <c r="J91" i="14" s="1"/>
  <c r="G55" i="4"/>
  <c r="D89" i="11" s="1"/>
  <c r="F89" i="11" s="1"/>
  <c r="H90" i="14" s="1"/>
  <c r="J90" i="14" s="1"/>
  <c r="H35" i="16"/>
  <c r="E49" i="4"/>
  <c r="J154" i="14"/>
  <c r="J126" i="14"/>
  <c r="F136" i="8"/>
  <c r="E137" i="14" s="1"/>
  <c r="C27" i="16" s="1"/>
  <c r="E155" i="15"/>
  <c r="D67" i="15"/>
  <c r="F65" i="15"/>
  <c r="D61" i="9"/>
  <c r="F58" i="9"/>
  <c r="F67" i="9"/>
  <c r="F68" i="14" s="1"/>
  <c r="D17" i="16" s="1"/>
  <c r="E149" i="11"/>
  <c r="D129" i="10"/>
  <c r="F122" i="10"/>
  <c r="D136" i="10"/>
  <c r="F133" i="10"/>
  <c r="D142" i="10"/>
  <c r="F140" i="10"/>
  <c r="G141" i="14" s="1"/>
  <c r="D61" i="11"/>
  <c r="F58" i="11"/>
  <c r="H66" i="14"/>
  <c r="F67" i="11"/>
  <c r="H68" i="14" s="1"/>
  <c r="F17" i="16" s="1"/>
  <c r="F124" i="11"/>
  <c r="H125" i="14" s="1"/>
  <c r="J125" i="14" s="1"/>
  <c r="D129" i="11"/>
  <c r="F135" i="11"/>
  <c r="H136" i="14" s="1"/>
  <c r="D136" i="11"/>
  <c r="F145" i="11"/>
  <c r="D147" i="11"/>
  <c r="D136" i="15"/>
  <c r="F140" i="15"/>
  <c r="I141" i="14" s="1"/>
  <c r="D142" i="15"/>
  <c r="F53" i="9"/>
  <c r="D61" i="10"/>
  <c r="D147" i="10"/>
  <c r="F145" i="10"/>
  <c r="F53" i="11"/>
  <c r="D55" i="11"/>
  <c r="F61" i="15"/>
  <c r="I62" i="14" s="1"/>
  <c r="G16" i="16" s="1"/>
  <c r="D6" i="7" l="1"/>
  <c r="D85" i="4"/>
  <c r="F119" i="8"/>
  <c r="E120" i="14" s="1"/>
  <c r="C25" i="16" s="1"/>
  <c r="D6" i="9"/>
  <c r="D72" i="4"/>
  <c r="D119" i="8"/>
  <c r="D6" i="8"/>
  <c r="F6" i="8" s="1"/>
  <c r="E7" i="14" s="1"/>
  <c r="F31" i="15"/>
  <c r="I32" i="14" s="1"/>
  <c r="G8" i="16" s="1"/>
  <c r="H118" i="14"/>
  <c r="F106" i="15"/>
  <c r="I107" i="14" s="1"/>
  <c r="G24" i="16" s="1"/>
  <c r="G30" i="18"/>
  <c r="G29" i="18"/>
  <c r="G32" i="18" s="1"/>
  <c r="F30" i="18"/>
  <c r="F29" i="18"/>
  <c r="D23" i="15"/>
  <c r="D31" i="15"/>
  <c r="J30" i="18"/>
  <c r="J29" i="18"/>
  <c r="J32" i="18" s="1"/>
  <c r="D31" i="11"/>
  <c r="I30" i="18"/>
  <c r="I29" i="18"/>
  <c r="J100" i="14"/>
  <c r="H30" i="18"/>
  <c r="H29" i="18"/>
  <c r="H72" i="4"/>
  <c r="D106" i="15"/>
  <c r="E72" i="4"/>
  <c r="E58" i="4"/>
  <c r="F43" i="7"/>
  <c r="F13" i="3"/>
  <c r="D58" i="4"/>
  <c r="D92" i="9"/>
  <c r="F23" i="8"/>
  <c r="E24" i="14" s="1"/>
  <c r="C7" i="16" s="1"/>
  <c r="D23" i="9"/>
  <c r="D95" i="9"/>
  <c r="D106" i="9" s="1"/>
  <c r="D31" i="9"/>
  <c r="D23" i="8"/>
  <c r="J97" i="14"/>
  <c r="D31" i="8"/>
  <c r="F72" i="4"/>
  <c r="C72" i="4"/>
  <c r="F31" i="8"/>
  <c r="E32" i="14" s="1"/>
  <c r="C8" i="16" s="1"/>
  <c r="D106" i="10"/>
  <c r="D106" i="8"/>
  <c r="C58" i="4"/>
  <c r="D73" i="7"/>
  <c r="J87" i="14"/>
  <c r="F43" i="10"/>
  <c r="D49" i="10"/>
  <c r="D50" i="10" s="1"/>
  <c r="D73" i="10" s="1"/>
  <c r="F31" i="11"/>
  <c r="H32" i="14" s="1"/>
  <c r="F8" i="16" s="1"/>
  <c r="D73" i="11"/>
  <c r="H58" i="4"/>
  <c r="E140" i="14"/>
  <c r="F142" i="8"/>
  <c r="E143" i="14" s="1"/>
  <c r="C28" i="16" s="1"/>
  <c r="I19" i="14"/>
  <c r="F23" i="15"/>
  <c r="I24" i="14" s="1"/>
  <c r="G7" i="16" s="1"/>
  <c r="H54" i="14"/>
  <c r="F55" i="11"/>
  <c r="H56" i="14" s="1"/>
  <c r="F15" i="16" s="1"/>
  <c r="F54" i="14"/>
  <c r="F55" i="9"/>
  <c r="F56" i="14" s="1"/>
  <c r="D15" i="16" s="1"/>
  <c r="H59" i="14"/>
  <c r="F61" i="11"/>
  <c r="H62" i="14" s="1"/>
  <c r="F16" i="16" s="1"/>
  <c r="G134" i="14"/>
  <c r="F136" i="10"/>
  <c r="G137" i="14" s="1"/>
  <c r="E27" i="16" s="1"/>
  <c r="I66" i="14"/>
  <c r="F67" i="15"/>
  <c r="I68" i="14" s="1"/>
  <c r="G17" i="16" s="1"/>
  <c r="F136" i="11"/>
  <c r="H137" i="14" s="1"/>
  <c r="F27" i="16" s="1"/>
  <c r="D45" i="8"/>
  <c r="D15" i="4"/>
  <c r="D16" i="4" s="1"/>
  <c r="D39" i="4" s="1"/>
  <c r="F134" i="14"/>
  <c r="J134" i="14" s="1"/>
  <c r="F136" i="9"/>
  <c r="F137" i="14" s="1"/>
  <c r="D27" i="16" s="1"/>
  <c r="D59" i="14"/>
  <c r="F61" i="7"/>
  <c r="D62" i="14" s="1"/>
  <c r="F77" i="7"/>
  <c r="D83" i="7"/>
  <c r="D92" i="7" s="1"/>
  <c r="J65" i="14"/>
  <c r="D83" i="8"/>
  <c r="F77" i="8"/>
  <c r="D45" i="15"/>
  <c r="H15" i="4"/>
  <c r="H16" i="4" s="1"/>
  <c r="H39" i="4" s="1"/>
  <c r="H39" i="14"/>
  <c r="F41" i="11"/>
  <c r="F8" i="3"/>
  <c r="G16" i="3"/>
  <c r="G17" i="3"/>
  <c r="G57" i="4"/>
  <c r="G58" i="4" s="1"/>
  <c r="D140" i="14"/>
  <c r="F142" i="7"/>
  <c r="D143" i="14" s="1"/>
  <c r="D54" i="14"/>
  <c r="J54" i="14" s="1"/>
  <c r="F55" i="7"/>
  <c r="D56" i="14" s="1"/>
  <c r="D23" i="10"/>
  <c r="D27" i="14"/>
  <c r="J27" i="14" s="1"/>
  <c r="F31" i="7"/>
  <c r="D32" i="14" s="1"/>
  <c r="F95" i="11"/>
  <c r="D106" i="11"/>
  <c r="G39" i="14"/>
  <c r="F41" i="10"/>
  <c r="D29" i="16"/>
  <c r="F77" i="11"/>
  <c r="D83" i="11"/>
  <c r="F29" i="14"/>
  <c r="J29" i="14" s="1"/>
  <c r="F31" i="9"/>
  <c r="F32" i="14" s="1"/>
  <c r="D8" i="16" s="1"/>
  <c r="G28" i="14"/>
  <c r="J28" i="14" s="1"/>
  <c r="F31" i="10"/>
  <c r="G32" i="14" s="1"/>
  <c r="E8" i="16" s="1"/>
  <c r="D73" i="9"/>
  <c r="G146" i="14"/>
  <c r="J146" i="14" s="1"/>
  <c r="F147" i="10"/>
  <c r="G148" i="14" s="1"/>
  <c r="E29" i="16" s="1"/>
  <c r="H146" i="14"/>
  <c r="F147" i="11"/>
  <c r="H148" i="14" s="1"/>
  <c r="F29" i="16" s="1"/>
  <c r="E123" i="14"/>
  <c r="F129" i="8"/>
  <c r="E130" i="14" s="1"/>
  <c r="C26" i="16" s="1"/>
  <c r="F78" i="14"/>
  <c r="F83" i="9"/>
  <c r="E151" i="11"/>
  <c r="E155" i="11" s="1"/>
  <c r="D117" i="9"/>
  <c r="E85" i="4"/>
  <c r="B17" i="16"/>
  <c r="H17" i="16" s="1"/>
  <c r="J22" i="14"/>
  <c r="E39" i="14"/>
  <c r="J39" i="14" s="1"/>
  <c r="F41" i="8"/>
  <c r="F18" i="11"/>
  <c r="D23" i="11"/>
  <c r="G19" i="14"/>
  <c r="F23" i="10"/>
  <c r="G24" i="14" s="1"/>
  <c r="E7" i="16" s="1"/>
  <c r="F106" i="8"/>
  <c r="E107" i="14" s="1"/>
  <c r="C24" i="16" s="1"/>
  <c r="E96" i="14"/>
  <c r="D44" i="14"/>
  <c r="F49" i="7"/>
  <c r="F44" i="14"/>
  <c r="F49" i="9"/>
  <c r="F50" i="14" s="1"/>
  <c r="J141" i="14"/>
  <c r="G123" i="14"/>
  <c r="F129" i="10"/>
  <c r="G130" i="14" s="1"/>
  <c r="E26" i="16" s="1"/>
  <c r="F59" i="14"/>
  <c r="F61" i="9"/>
  <c r="F62" i="14" s="1"/>
  <c r="D16" i="16" s="1"/>
  <c r="D136" i="14"/>
  <c r="J136" i="14" s="1"/>
  <c r="F136" i="7"/>
  <c r="D137" i="14" s="1"/>
  <c r="G79" i="14"/>
  <c r="J79" i="14" s="1"/>
  <c r="F83" i="10"/>
  <c r="J72" i="14"/>
  <c r="C18" i="16"/>
  <c r="G6" i="3"/>
  <c r="H6" i="3"/>
  <c r="F10" i="3"/>
  <c r="F14" i="3"/>
  <c r="F147" i="15"/>
  <c r="I148" i="14" s="1"/>
  <c r="G29" i="16" s="1"/>
  <c r="I146" i="14"/>
  <c r="J66" i="14"/>
  <c r="F20" i="7"/>
  <c r="D23" i="7"/>
  <c r="J30" i="14"/>
  <c r="D117" i="10"/>
  <c r="F85" i="4"/>
  <c r="D91" i="8"/>
  <c r="F85" i="8"/>
  <c r="F106" i="10"/>
  <c r="G107" i="14" s="1"/>
  <c r="E24" i="16" s="1"/>
  <c r="G96" i="14"/>
  <c r="I86" i="14"/>
  <c r="F91" i="15"/>
  <c r="I92" i="14" s="1"/>
  <c r="D83" i="15"/>
  <c r="D92" i="15" s="1"/>
  <c r="F77" i="15"/>
  <c r="D85" i="10"/>
  <c r="F57" i="4"/>
  <c r="F58" i="4" s="1"/>
  <c r="F20" i="14"/>
  <c r="J20" i="14" s="1"/>
  <c r="F23" i="9"/>
  <c r="F24" i="14" s="1"/>
  <c r="D7" i="16" s="1"/>
  <c r="F85" i="11"/>
  <c r="D91" i="11"/>
  <c r="F55" i="8"/>
  <c r="E56" i="14" s="1"/>
  <c r="C15" i="16" s="1"/>
  <c r="F129" i="7"/>
  <c r="D130" i="14" s="1"/>
  <c r="D123" i="14"/>
  <c r="D117" i="7"/>
  <c r="C85" i="4"/>
  <c r="J88" i="14"/>
  <c r="D31" i="7"/>
  <c r="G72" i="4"/>
  <c r="F140" i="14"/>
  <c r="F142" i="9"/>
  <c r="F143" i="14" s="1"/>
  <c r="D28" i="16" s="1"/>
  <c r="F95" i="7"/>
  <c r="D106" i="7"/>
  <c r="F91" i="7"/>
  <c r="D92" i="14" s="1"/>
  <c r="D31" i="10"/>
  <c r="F42" i="14"/>
  <c r="D6" i="10" l="1"/>
  <c r="F6" i="10" s="1"/>
  <c r="D115" i="4"/>
  <c r="D117" i="4" s="1"/>
  <c r="F15" i="8"/>
  <c r="D15" i="8"/>
  <c r="D33" i="8" s="1"/>
  <c r="I31" i="18"/>
  <c r="I32" i="18"/>
  <c r="H31" i="18"/>
  <c r="H32" i="18"/>
  <c r="G31" i="18"/>
  <c r="F31" i="18"/>
  <c r="F32" i="18"/>
  <c r="J31" i="18"/>
  <c r="D149" i="15"/>
  <c r="H115" i="4"/>
  <c r="H117" i="4" s="1"/>
  <c r="E115" i="4"/>
  <c r="E117" i="4" s="1"/>
  <c r="F95" i="9"/>
  <c r="F106" i="9" s="1"/>
  <c r="F107" i="14" s="1"/>
  <c r="D24" i="16" s="1"/>
  <c r="G13" i="3"/>
  <c r="H13" i="3"/>
  <c r="C115" i="4"/>
  <c r="C117" i="4" s="1"/>
  <c r="F115" i="4"/>
  <c r="F117" i="4" s="1"/>
  <c r="F50" i="9"/>
  <c r="G115" i="4"/>
  <c r="G117" i="4" s="1"/>
  <c r="D92" i="8"/>
  <c r="D149" i="8" s="1"/>
  <c r="G44" i="14"/>
  <c r="J44" i="14" s="1"/>
  <c r="F49" i="10"/>
  <c r="G50" i="14" s="1"/>
  <c r="F117" i="10"/>
  <c r="D119" i="10"/>
  <c r="G84" i="14"/>
  <c r="F50" i="7"/>
  <c r="D50" i="14"/>
  <c r="F92" i="9"/>
  <c r="F84" i="14"/>
  <c r="D92" i="11"/>
  <c r="D149" i="11" s="1"/>
  <c r="D151" i="11" s="1"/>
  <c r="D15" i="9"/>
  <c r="D33" i="9" s="1"/>
  <c r="F6" i="9"/>
  <c r="J123" i="14"/>
  <c r="F85" i="10"/>
  <c r="D91" i="10"/>
  <c r="D92" i="10" s="1"/>
  <c r="E86" i="14"/>
  <c r="F91" i="8"/>
  <c r="E92" i="14" s="1"/>
  <c r="H14" i="3"/>
  <c r="G14" i="3"/>
  <c r="F73" i="9"/>
  <c r="F51" i="14"/>
  <c r="D14" i="16" s="1"/>
  <c r="G10" i="3"/>
  <c r="H10" i="3"/>
  <c r="E42" i="14"/>
  <c r="J68" i="14"/>
  <c r="H29" i="16"/>
  <c r="F106" i="11"/>
  <c r="H107" i="14" s="1"/>
  <c r="F24" i="16" s="1"/>
  <c r="H96" i="14"/>
  <c r="J56" i="14"/>
  <c r="B15" i="16"/>
  <c r="H15" i="16" s="1"/>
  <c r="J140" i="14"/>
  <c r="E78" i="14"/>
  <c r="F83" i="8"/>
  <c r="D78" i="14"/>
  <c r="F83" i="7"/>
  <c r="F45" i="8"/>
  <c r="D49" i="8"/>
  <c r="D50" i="8" s="1"/>
  <c r="D73" i="8" s="1"/>
  <c r="F106" i="7"/>
  <c r="D107" i="14" s="1"/>
  <c r="D96" i="14"/>
  <c r="D119" i="7"/>
  <c r="D149" i="7" s="1"/>
  <c r="D151" i="7" s="1"/>
  <c r="F117" i="7"/>
  <c r="D21" i="14"/>
  <c r="J21" i="14" s="1"/>
  <c r="F23" i="7"/>
  <c r="D24" i="14" s="1"/>
  <c r="G42" i="14"/>
  <c r="B8" i="16"/>
  <c r="H8" i="16" s="1"/>
  <c r="J32" i="14"/>
  <c r="H86" i="14"/>
  <c r="F91" i="11"/>
  <c r="H92" i="14" s="1"/>
  <c r="H78" i="14"/>
  <c r="F83" i="11"/>
  <c r="G8" i="3"/>
  <c r="D6" i="11" s="1"/>
  <c r="H8" i="3"/>
  <c r="J62" i="14"/>
  <c r="B16" i="16"/>
  <c r="H16" i="16" s="1"/>
  <c r="D15" i="7"/>
  <c r="D33" i="7" s="1"/>
  <c r="F6" i="7"/>
  <c r="B26" i="16"/>
  <c r="H26" i="16" s="1"/>
  <c r="J130" i="14"/>
  <c r="I78" i="14"/>
  <c r="F83" i="15"/>
  <c r="J137" i="14"/>
  <c r="B27" i="16"/>
  <c r="H27" i="16" s="1"/>
  <c r="H19" i="14"/>
  <c r="J19" i="14" s="1"/>
  <c r="F23" i="11"/>
  <c r="H24" i="14" s="1"/>
  <c r="F7" i="16" s="1"/>
  <c r="F117" i="9"/>
  <c r="D119" i="9"/>
  <c r="D149" i="9" s="1"/>
  <c r="D151" i="9" s="1"/>
  <c r="J148" i="14"/>
  <c r="J143" i="14"/>
  <c r="B28" i="16"/>
  <c r="H28" i="16" s="1"/>
  <c r="H17" i="3"/>
  <c r="H16" i="3"/>
  <c r="H42" i="14"/>
  <c r="F50" i="11"/>
  <c r="F45" i="15"/>
  <c r="D49" i="15"/>
  <c r="D50" i="15" s="1"/>
  <c r="D73" i="15" s="1"/>
  <c r="J59" i="14"/>
  <c r="D6" i="15" l="1"/>
  <c r="D15" i="15" s="1"/>
  <c r="D33" i="15" s="1"/>
  <c r="D151" i="15"/>
  <c r="F33" i="8"/>
  <c r="E16" i="14"/>
  <c r="C6" i="16" s="1"/>
  <c r="F96" i="14"/>
  <c r="J96" i="14" s="1"/>
  <c r="F50" i="10"/>
  <c r="G51" i="14" s="1"/>
  <c r="E14" i="16" s="1"/>
  <c r="D15" i="10"/>
  <c r="D33" i="10" s="1"/>
  <c r="D151" i="8"/>
  <c r="D155" i="8" s="1"/>
  <c r="D149" i="10"/>
  <c r="D151" i="10" s="1"/>
  <c r="D15" i="11"/>
  <c r="D33" i="11" s="1"/>
  <c r="D155" i="11" s="1"/>
  <c r="F92" i="15"/>
  <c r="I84" i="14"/>
  <c r="J78" i="14"/>
  <c r="D155" i="9"/>
  <c r="I46" i="14"/>
  <c r="F49" i="15"/>
  <c r="D155" i="7"/>
  <c r="F119" i="7"/>
  <c r="D120" i="14" s="1"/>
  <c r="D118" i="14"/>
  <c r="E84" i="14"/>
  <c r="F92" i="8"/>
  <c r="F91" i="10"/>
  <c r="G86" i="14"/>
  <c r="J86" i="14" s="1"/>
  <c r="D51" i="14"/>
  <c r="F73" i="7"/>
  <c r="G118" i="14"/>
  <c r="F119" i="10"/>
  <c r="G120" i="14" s="1"/>
  <c r="E25" i="16" s="1"/>
  <c r="F73" i="11"/>
  <c r="H51" i="14"/>
  <c r="F14" i="16" s="1"/>
  <c r="F118" i="14"/>
  <c r="F119" i="9"/>
  <c r="F120" i="14" s="1"/>
  <c r="D25" i="16" s="1"/>
  <c r="E46" i="14"/>
  <c r="J46" i="14" s="1"/>
  <c r="F49" i="8"/>
  <c r="D7" i="14"/>
  <c r="F15" i="7"/>
  <c r="B24" i="16"/>
  <c r="H24" i="16" s="1"/>
  <c r="J107" i="14"/>
  <c r="F92" i="11"/>
  <c r="H84" i="14"/>
  <c r="B7" i="16"/>
  <c r="H7" i="16" s="1"/>
  <c r="J24" i="14"/>
  <c r="D84" i="14"/>
  <c r="F92" i="7"/>
  <c r="J42" i="14"/>
  <c r="F74" i="14"/>
  <c r="D20" i="16" s="1"/>
  <c r="F7" i="14"/>
  <c r="F15" i="9"/>
  <c r="F93" i="14"/>
  <c r="D23" i="16" s="1"/>
  <c r="G7" i="14"/>
  <c r="F15" i="10"/>
  <c r="F73" i="10" l="1"/>
  <c r="D155" i="15"/>
  <c r="D162" i="8"/>
  <c r="F162" i="8" s="1"/>
  <c r="E163" i="14" s="1"/>
  <c r="C44" i="16" s="1"/>
  <c r="E34" i="14"/>
  <c r="C10" i="16" s="1"/>
  <c r="D156" i="8"/>
  <c r="F156" i="8" s="1"/>
  <c r="E157" i="14" s="1"/>
  <c r="C38" i="16" s="1"/>
  <c r="D155" i="10"/>
  <c r="F6" i="15"/>
  <c r="F15" i="15" s="1"/>
  <c r="F6" i="11"/>
  <c r="F15" i="11" s="1"/>
  <c r="G16" i="14"/>
  <c r="E6" i="16" s="1"/>
  <c r="F33" i="10"/>
  <c r="F33" i="9"/>
  <c r="F16" i="14"/>
  <c r="D6" i="16" s="1"/>
  <c r="F149" i="11"/>
  <c r="H150" i="14" s="1"/>
  <c r="F31" i="16" s="1"/>
  <c r="H93" i="14"/>
  <c r="F23" i="16" s="1"/>
  <c r="F33" i="7"/>
  <c r="D16" i="14"/>
  <c r="D74" i="14"/>
  <c r="D160" i="7"/>
  <c r="H74" i="14"/>
  <c r="F20" i="16" s="1"/>
  <c r="B14" i="16"/>
  <c r="I50" i="14"/>
  <c r="F50" i="15"/>
  <c r="I93" i="14"/>
  <c r="G23" i="16" s="1"/>
  <c r="F149" i="15"/>
  <c r="I150" i="14" s="1"/>
  <c r="G31" i="16" s="1"/>
  <c r="F149" i="9"/>
  <c r="D93" i="14"/>
  <c r="F149" i="7"/>
  <c r="D150" i="14" s="1"/>
  <c r="E50" i="14"/>
  <c r="F50" i="8"/>
  <c r="J118" i="14"/>
  <c r="G74" i="14"/>
  <c r="E20" i="16" s="1"/>
  <c r="F149" i="8"/>
  <c r="E150" i="14" s="1"/>
  <c r="C31" i="16" s="1"/>
  <c r="E93" i="14"/>
  <c r="C23" i="16" s="1"/>
  <c r="J84" i="14"/>
  <c r="G92" i="14"/>
  <c r="J92" i="14" s="1"/>
  <c r="F92" i="10"/>
  <c r="B25" i="16"/>
  <c r="H25" i="16" s="1"/>
  <c r="J120" i="14"/>
  <c r="D157" i="8" l="1"/>
  <c r="F157" i="8" s="1"/>
  <c r="E158" i="14" s="1"/>
  <c r="C39" i="16" s="1"/>
  <c r="I7" i="14"/>
  <c r="H7" i="14"/>
  <c r="F151" i="11"/>
  <c r="H152" i="14" s="1"/>
  <c r="F33" i="16" s="1"/>
  <c r="F149" i="10"/>
  <c r="G93" i="14"/>
  <c r="E23" i="16" s="1"/>
  <c r="B31" i="16"/>
  <c r="D159" i="8"/>
  <c r="F160" i="7"/>
  <c r="D161" i="14" s="1"/>
  <c r="B6" i="16"/>
  <c r="B23" i="16"/>
  <c r="H16" i="14"/>
  <c r="F6" i="16" s="1"/>
  <c r="F33" i="11"/>
  <c r="D34" i="14"/>
  <c r="D156" i="7"/>
  <c r="D156" i="9"/>
  <c r="F34" i="14"/>
  <c r="D10" i="16" s="1"/>
  <c r="D162" i="9"/>
  <c r="F162" i="9" s="1"/>
  <c r="F163" i="14" s="1"/>
  <c r="F33" i="15"/>
  <c r="I16" i="14"/>
  <c r="G6" i="16" s="1"/>
  <c r="F73" i="8"/>
  <c r="E51" i="14"/>
  <c r="F150" i="14"/>
  <c r="D31" i="16" s="1"/>
  <c r="F151" i="9"/>
  <c r="F152" i="14" s="1"/>
  <c r="D33" i="16" s="1"/>
  <c r="B20" i="16"/>
  <c r="D162" i="10"/>
  <c r="F162" i="10" s="1"/>
  <c r="G163" i="14" s="1"/>
  <c r="E44" i="16" s="1"/>
  <c r="G34" i="14"/>
  <c r="E10" i="16" s="1"/>
  <c r="D156" i="10"/>
  <c r="J50" i="14"/>
  <c r="F73" i="15"/>
  <c r="I51" i="14"/>
  <c r="G14" i="16" s="1"/>
  <c r="F151" i="7"/>
  <c r="D152" i="14" s="1"/>
  <c r="J7" i="14" l="1"/>
  <c r="J93" i="14"/>
  <c r="H23" i="16"/>
  <c r="B10" i="16"/>
  <c r="F159" i="8"/>
  <c r="E160" i="14" s="1"/>
  <c r="D160" i="8"/>
  <c r="G150" i="14"/>
  <c r="E31" i="16" s="1"/>
  <c r="H31" i="16" s="1"/>
  <c r="F151" i="10"/>
  <c r="B33" i="16"/>
  <c r="D162" i="15"/>
  <c r="F162" i="15" s="1"/>
  <c r="I163" i="14" s="1"/>
  <c r="G44" i="16" s="1"/>
  <c r="D156" i="15"/>
  <c r="I34" i="14"/>
  <c r="G10" i="16" s="1"/>
  <c r="F156" i="9"/>
  <c r="F157" i="14" s="1"/>
  <c r="D38" i="16" s="1"/>
  <c r="D157" i="9"/>
  <c r="F157" i="9" s="1"/>
  <c r="F158" i="14" s="1"/>
  <c r="D39" i="16" s="1"/>
  <c r="D156" i="11"/>
  <c r="F155" i="11"/>
  <c r="H156" i="14" s="1"/>
  <c r="F37" i="16" s="1"/>
  <c r="H34" i="14"/>
  <c r="F10" i="16" s="1"/>
  <c r="D162" i="11"/>
  <c r="F162" i="11" s="1"/>
  <c r="H163" i="14" s="1"/>
  <c r="F44" i="16" s="1"/>
  <c r="H6" i="16"/>
  <c r="F156" i="10"/>
  <c r="G157" i="14" s="1"/>
  <c r="E38" i="16" s="1"/>
  <c r="D157" i="10"/>
  <c r="F157" i="10" s="1"/>
  <c r="G158" i="14" s="1"/>
  <c r="E39" i="16" s="1"/>
  <c r="C14" i="16"/>
  <c r="H14" i="16" s="1"/>
  <c r="J51" i="14"/>
  <c r="D44" i="16"/>
  <c r="F156" i="7"/>
  <c r="D157" i="14" s="1"/>
  <c r="D157" i="7"/>
  <c r="F157" i="7" s="1"/>
  <c r="D158" i="14" s="1"/>
  <c r="J16" i="14"/>
  <c r="F151" i="15"/>
  <c r="I152" i="14" s="1"/>
  <c r="G33" i="16" s="1"/>
  <c r="I74" i="14"/>
  <c r="G20" i="16" s="1"/>
  <c r="F151" i="8"/>
  <c r="E74" i="14"/>
  <c r="F155" i="9"/>
  <c r="F156" i="14" s="1"/>
  <c r="D37" i="16" s="1"/>
  <c r="F155" i="7"/>
  <c r="D156" i="14" s="1"/>
  <c r="B42" i="16"/>
  <c r="B37" i="16" l="1"/>
  <c r="B39" i="16"/>
  <c r="H10" i="16"/>
  <c r="B38" i="16"/>
  <c r="J150" i="14"/>
  <c r="F155" i="15"/>
  <c r="I156" i="14" s="1"/>
  <c r="G37" i="16" s="1"/>
  <c r="D163" i="8"/>
  <c r="F163" i="8" s="1"/>
  <c r="E164" i="14" s="1"/>
  <c r="F160" i="8"/>
  <c r="E161" i="14" s="1"/>
  <c r="D159" i="9"/>
  <c r="C20" i="16"/>
  <c r="H20" i="16" s="1"/>
  <c r="J74" i="14"/>
  <c r="J163" i="14"/>
  <c r="F156" i="11"/>
  <c r="H157" i="14" s="1"/>
  <c r="F38" i="16" s="1"/>
  <c r="D157" i="11"/>
  <c r="F157" i="11" s="1"/>
  <c r="H158" i="14" s="1"/>
  <c r="F39" i="16" s="1"/>
  <c r="C41" i="16"/>
  <c r="E152" i="14"/>
  <c r="F155" i="8"/>
  <c r="E156" i="14" s="1"/>
  <c r="C37" i="16" s="1"/>
  <c r="F156" i="15"/>
  <c r="I157" i="14" s="1"/>
  <c r="G38" i="16" s="1"/>
  <c r="D157" i="15"/>
  <c r="F157" i="15" s="1"/>
  <c r="I158" i="14" s="1"/>
  <c r="G39" i="16" s="1"/>
  <c r="G152" i="14"/>
  <c r="E33" i="16" s="1"/>
  <c r="F155" i="10"/>
  <c r="G156" i="14" s="1"/>
  <c r="E37" i="16" s="1"/>
  <c r="J34" i="14"/>
  <c r="C33" i="16" l="1"/>
  <c r="H33" i="16" s="1"/>
  <c r="J152" i="14"/>
  <c r="F159" i="9"/>
  <c r="F160" i="14" s="1"/>
  <c r="D160" i="9"/>
  <c r="J158" i="14"/>
  <c r="C42" i="16"/>
  <c r="J157" i="14"/>
  <c r="C45" i="16"/>
  <c r="H37" i="16"/>
  <c r="J156" i="14"/>
  <c r="D163" i="9" l="1"/>
  <c r="F163" i="9" s="1"/>
  <c r="F164" i="14" s="1"/>
  <c r="F160" i="9"/>
  <c r="F161" i="14" s="1"/>
  <c r="D159" i="10"/>
  <c r="D41" i="16"/>
  <c r="D42" i="16" l="1"/>
  <c r="F159" i="10"/>
  <c r="G160" i="14" s="1"/>
  <c r="D160" i="10"/>
  <c r="D45" i="16"/>
  <c r="D159" i="11" l="1"/>
  <c r="F160" i="10"/>
  <c r="G161" i="14" s="1"/>
  <c r="D163" i="10"/>
  <c r="F163" i="10" s="1"/>
  <c r="G164" i="14" s="1"/>
  <c r="E41" i="16"/>
  <c r="E45" i="16" l="1"/>
  <c r="E42" i="16"/>
  <c r="F159" i="11"/>
  <c r="H160" i="14" s="1"/>
  <c r="D160" i="11"/>
  <c r="F160" i="11" l="1"/>
  <c r="H161" i="14" s="1"/>
  <c r="D159" i="15"/>
  <c r="D163" i="11"/>
  <c r="F163" i="11" s="1"/>
  <c r="H164" i="14" s="1"/>
  <c r="F41" i="16"/>
  <c r="F45" i="16" l="1"/>
  <c r="F159" i="15"/>
  <c r="I160" i="14" s="1"/>
  <c r="D160" i="15"/>
  <c r="F42" i="16"/>
  <c r="D163" i="15" l="1"/>
  <c r="F163" i="15" s="1"/>
  <c r="I164" i="14" s="1"/>
  <c r="F160" i="15"/>
  <c r="I161" i="14" s="1"/>
  <c r="G41" i="16"/>
  <c r="J160" i="14"/>
  <c r="G42" i="16" l="1"/>
  <c r="J161" i="14"/>
  <c r="G45" i="16"/>
  <c r="J164" i="14"/>
</calcChain>
</file>

<file path=xl/sharedStrings.xml><?xml version="1.0" encoding="utf-8"?>
<sst xmlns="http://schemas.openxmlformats.org/spreadsheetml/2006/main" count="1653" uniqueCount="403">
  <si>
    <r>
      <rPr>
        <b/>
        <sz val="12"/>
        <color theme="1"/>
        <rFont val="Calibri"/>
        <family val="2"/>
        <scheme val="minor"/>
      </rPr>
      <t>5 Year Fee &amp; Revenue Forecast</t>
    </r>
    <r>
      <rPr>
        <sz val="11"/>
        <color theme="1"/>
        <rFont val="Calibri"/>
        <family val="2"/>
        <scheme val="minor"/>
      </rPr>
      <t xml:space="preserve">
</t>
    </r>
    <r>
      <rPr>
        <sz val="9.5"/>
        <color theme="1"/>
        <rFont val="Calibri"/>
        <family val="2"/>
        <scheme val="minor"/>
      </rPr>
      <t>*All figures are estimates and subject to change</t>
    </r>
  </si>
  <si>
    <t>Applicable To</t>
  </si>
  <si>
    <t>FY20</t>
  </si>
  <si>
    <t>FY21</t>
  </si>
  <si>
    <t>FY22</t>
  </si>
  <si>
    <t>Year 0</t>
  </si>
  <si>
    <t>Year 1</t>
  </si>
  <si>
    <t>Year 2</t>
  </si>
  <si>
    <t>Year 3</t>
  </si>
  <si>
    <t>Year 4</t>
  </si>
  <si>
    <t>Year 5</t>
  </si>
  <si>
    <t xml:space="preserve">Revenue </t>
  </si>
  <si>
    <t>Per K-12 student, K=.58</t>
  </si>
  <si>
    <t>Capital Construction - District Facility</t>
  </si>
  <si>
    <t xml:space="preserve">Capital Construction - Private Facility </t>
  </si>
  <si>
    <t xml:space="preserve">Charter Credit </t>
  </si>
  <si>
    <t>Per Qualifying Pupil</t>
  </si>
  <si>
    <t>Title I 90%-100% FRL</t>
  </si>
  <si>
    <t>Title I 64%-89.99% FRL</t>
  </si>
  <si>
    <t>Title I Parent Involvement</t>
  </si>
  <si>
    <t>All Title Recipients</t>
  </si>
  <si>
    <t>Title II</t>
  </si>
  <si>
    <t>Per Pupil</t>
  </si>
  <si>
    <t>Title III</t>
  </si>
  <si>
    <t>ELPA NEP/LEP</t>
  </si>
  <si>
    <t>ELPA FEP</t>
  </si>
  <si>
    <t>98 Mill Levy-Literacy</t>
  </si>
  <si>
    <t>Per K-12 student</t>
  </si>
  <si>
    <t>98 Mill Levy-Technology</t>
  </si>
  <si>
    <t>03 Mill Levy-HS Graduation</t>
  </si>
  <si>
    <t>Per High school student</t>
  </si>
  <si>
    <t>03 Mill Levy-Academic Achievement</t>
  </si>
  <si>
    <t>03 Mill Levy-Elementary Arts</t>
  </si>
  <si>
    <t>Per Student at Elementary &amp; K-8 schools only</t>
  </si>
  <si>
    <t>03 Mill Levy-Textbooks</t>
  </si>
  <si>
    <t>03 Mill Levy-Kindergarten</t>
  </si>
  <si>
    <t>Per Kindergarten FRL student</t>
  </si>
  <si>
    <t>12 Mill Levy-Technology</t>
  </si>
  <si>
    <t>12 Mill Levy-Textbooks</t>
  </si>
  <si>
    <t>12 Mill Levy-Kindergarten</t>
  </si>
  <si>
    <t>12 Mill Levy-Secondary Arts</t>
  </si>
  <si>
    <t xml:space="preserve">Per Student at Middle &amp; High schools </t>
  </si>
  <si>
    <t>12 Mill Levy-PE/Enrichment</t>
  </si>
  <si>
    <t>12 Mill Levy-Tutoring (Non-FRL)</t>
  </si>
  <si>
    <t>Per Non-FRL student</t>
  </si>
  <si>
    <t>12 Mill Levy-Tutoring (FRL)</t>
  </si>
  <si>
    <t>Per FRL student</t>
  </si>
  <si>
    <t>Expenses</t>
  </si>
  <si>
    <t>Special Eduation Fee</t>
  </si>
  <si>
    <t xml:space="preserve">Per Funded Pupil </t>
  </si>
  <si>
    <t>Admin Fee</t>
  </si>
  <si>
    <t xml:space="preserve">Facility Fee - District Facility </t>
  </si>
  <si>
    <t>Per Student, K-12 K=1</t>
  </si>
  <si>
    <t xml:space="preserve">Psych Cost Per Day </t>
  </si>
  <si>
    <t xml:space="preserve">Social Worker Cost Per Day </t>
  </si>
  <si>
    <t xml:space="preserve">Nurse Cost Per Day </t>
  </si>
  <si>
    <r>
      <t xml:space="preserve">PERA - </t>
    </r>
    <r>
      <rPr>
        <sz val="9"/>
        <color theme="1"/>
        <rFont val="Calibri"/>
        <family val="2"/>
        <scheme val="minor"/>
      </rPr>
      <t>Calendar Year</t>
    </r>
  </si>
  <si>
    <r>
      <t xml:space="preserve">PCOPs - </t>
    </r>
    <r>
      <rPr>
        <sz val="9"/>
        <color theme="1"/>
        <rFont val="Calibri"/>
        <family val="2"/>
        <scheme val="minor"/>
      </rPr>
      <t>Fiscal Year</t>
    </r>
  </si>
  <si>
    <t>District Shuttle Fee</t>
  </si>
  <si>
    <t xml:space="preserve">Per Student </t>
  </si>
  <si>
    <t>P/S/N Staffing Guidance:</t>
  </si>
  <si>
    <t>Elementary Schools and K-8 Schools:</t>
  </si>
  <si>
    <t>All schools must have at least 1 day of Psych services</t>
  </si>
  <si>
    <t>Nurse</t>
  </si>
  <si>
    <t>SW/SP</t>
  </si>
  <si>
    <t>Enrollment</t>
  </si>
  <si>
    <t>Days</t>
  </si>
  <si>
    <t>≤ 449</t>
  </si>
  <si>
    <t>≥ 450</t>
  </si>
  <si>
    <t>All traditional Middle Schools and combined Middle/High Schools (6-12):</t>
  </si>
  <si>
    <t>Middle School SW/SP</t>
  </si>
  <si>
    <t>≤ 749</t>
  </si>
  <si>
    <t>≤ 600</t>
  </si>
  <si>
    <t>750 - 999</t>
  </si>
  <si>
    <t>&gt; 600</t>
  </si>
  <si>
    <t>≥ 1000</t>
  </si>
  <si>
    <t>6-12 SW/SP</t>
  </si>
  <si>
    <t>≤ 1000</t>
  </si>
  <si>
    <t>&gt; 1000</t>
  </si>
  <si>
    <t>All traditional High Schools:</t>
  </si>
  <si>
    <t>≤ 770</t>
  </si>
  <si>
    <t>771 - 1000</t>
  </si>
  <si>
    <t>1001 - 1500</t>
  </si>
  <si>
    <t>≥ 1501</t>
  </si>
  <si>
    <t>ECE</t>
  </si>
  <si>
    <t>Kindergarten</t>
  </si>
  <si>
    <t>Grade 1</t>
  </si>
  <si>
    <t>Grade 2</t>
  </si>
  <si>
    <t>Grade 3</t>
  </si>
  <si>
    <t>Grade 4</t>
  </si>
  <si>
    <t>Grade 5</t>
  </si>
  <si>
    <t>Grade 6</t>
  </si>
  <si>
    <t>Grade 7</t>
  </si>
  <si>
    <t>Grade 8</t>
  </si>
  <si>
    <t>Grade 9</t>
  </si>
  <si>
    <t>Grade 10</t>
  </si>
  <si>
    <t>Grade 11</t>
  </si>
  <si>
    <t>Grade 12</t>
  </si>
  <si>
    <t>Total Funded Pupil Count</t>
  </si>
  <si>
    <t>Projected Free Reduced Lunch (FRL) Percentage</t>
  </si>
  <si>
    <t>Projected Free Lunch (FL) Percentage</t>
  </si>
  <si>
    <t>Projected Limited English Proficient (LEP) and Non-English Proficient (NEP)  Percentage</t>
  </si>
  <si>
    <t>Projected Fluent English Proficient (FEP) Percentage</t>
  </si>
  <si>
    <t>Projected English Language Learner (ELL) Percentage</t>
  </si>
  <si>
    <t xml:space="preserve">Notes </t>
  </si>
  <si>
    <t>Used in determining Title I allocation</t>
  </si>
  <si>
    <t>Used in determining ELPA allocation</t>
  </si>
  <si>
    <t>Sum of LEP, NEP, and FEP</t>
  </si>
  <si>
    <t>Total Enrollment ECE-12</t>
  </si>
  <si>
    <t>Total Enrollment K-12</t>
  </si>
  <si>
    <t>PPR</t>
  </si>
  <si>
    <t>Other State Grant Income</t>
  </si>
  <si>
    <t>Title I</t>
  </si>
  <si>
    <t>Charter Credit</t>
  </si>
  <si>
    <t>Local Support</t>
  </si>
  <si>
    <t xml:space="preserve">Mill Levy </t>
  </si>
  <si>
    <t>Kindergarten Tuition</t>
  </si>
  <si>
    <t>Before &amp; After School</t>
  </si>
  <si>
    <t>Interest Income</t>
  </si>
  <si>
    <t>Foundation Revenue</t>
  </si>
  <si>
    <t>Private Grant Income</t>
  </si>
  <si>
    <t>Gifts and Contributions</t>
  </si>
  <si>
    <t>Student Fees Income</t>
  </si>
  <si>
    <t>State Support</t>
  </si>
  <si>
    <t>Capital Construction</t>
  </si>
  <si>
    <t>ELPA - NEP/LEP</t>
  </si>
  <si>
    <t>ELPA - FEP</t>
  </si>
  <si>
    <t>Federal Support</t>
  </si>
  <si>
    <t>Other Federal Grant Income</t>
  </si>
  <si>
    <t>ECE Classroom Funding</t>
  </si>
  <si>
    <t>Per Classroom</t>
  </si>
  <si>
    <t>Kindergarten Tuition Average</t>
  </si>
  <si>
    <t>16 students per classroom</t>
  </si>
  <si>
    <r>
      <t xml:space="preserve">Total Students </t>
    </r>
    <r>
      <rPr>
        <b/>
        <sz val="11"/>
        <color theme="1"/>
        <rFont val="Calibri"/>
        <family val="2"/>
        <scheme val="minor"/>
      </rPr>
      <t>Paying for</t>
    </r>
    <r>
      <rPr>
        <sz val="11"/>
        <color theme="1"/>
        <rFont val="Calibri"/>
        <family val="2"/>
        <scheme val="minor"/>
      </rPr>
      <t xml:space="preserve"> Before &amp; After School Program</t>
    </r>
  </si>
  <si>
    <r>
      <t xml:space="preserve">Please enter the amount </t>
    </r>
    <r>
      <rPr>
        <b/>
        <sz val="11"/>
        <color theme="1"/>
        <rFont val="Calibri"/>
        <family val="2"/>
        <scheme val="minor"/>
      </rPr>
      <t>per student</t>
    </r>
    <r>
      <rPr>
        <sz val="11"/>
        <color theme="1"/>
        <rFont val="Calibri"/>
        <family val="2"/>
        <scheme val="minor"/>
      </rPr>
      <t xml:space="preserve"> you intend to charge for Before &amp; After school Care</t>
    </r>
  </si>
  <si>
    <t>Please enter the total amount you are expecting to receive in interest</t>
  </si>
  <si>
    <t>Please enter the total amount you are expecting to receive in Foundation Revenue</t>
  </si>
  <si>
    <t>Please enter the total amount you are expecting to receive in Private Grants</t>
  </si>
  <si>
    <t>Please enter the total amount you are expecting to receive in Gifts and Contributions</t>
  </si>
  <si>
    <t>Please enter the total amount you are expecting to receive in student fees</t>
  </si>
  <si>
    <t>Do you anticipate being placed in a District Facility?</t>
  </si>
  <si>
    <t xml:space="preserve">Yes </t>
  </si>
  <si>
    <t>No</t>
  </si>
  <si>
    <t>Please enter the total amount you are expecting to receive in other state grant income</t>
  </si>
  <si>
    <t>Please enter the total amount you are expecting to receive in other federal grant income</t>
  </si>
  <si>
    <t>Funded by classroom based on 16 students</t>
  </si>
  <si>
    <t>Blue Rows, Indicate calculations have been done no additional information needed</t>
  </si>
  <si>
    <r>
      <t xml:space="preserve">Yellow Rows, Indicate </t>
    </r>
    <r>
      <rPr>
        <b/>
        <sz val="11"/>
        <color theme="1"/>
        <rFont val="Calibri"/>
        <family val="2"/>
        <scheme val="minor"/>
      </rPr>
      <t>one additional</t>
    </r>
    <r>
      <rPr>
        <sz val="11"/>
        <color theme="1"/>
        <rFont val="Calibri"/>
        <family val="2"/>
        <scheme val="minor"/>
      </rPr>
      <t xml:space="preserve"> per pupil cost input is needed</t>
    </r>
  </si>
  <si>
    <r>
      <t>Grey Rows, Indicate additional information is needed please</t>
    </r>
    <r>
      <rPr>
        <b/>
        <sz val="11"/>
        <color theme="1"/>
        <rFont val="Calibri"/>
        <family val="2"/>
        <scheme val="minor"/>
      </rPr>
      <t xml:space="preserve"> input the total amount expected</t>
    </r>
  </si>
  <si>
    <t>Instructional Staff</t>
  </si>
  <si>
    <t>Position</t>
  </si>
  <si>
    <t>FTE</t>
  </si>
  <si>
    <t>FTE Eligible for Benefits</t>
  </si>
  <si>
    <t>Annual Wage</t>
  </si>
  <si>
    <t>Ex. Para/Classroom Support</t>
  </si>
  <si>
    <t>Ex. Specials Teacher</t>
  </si>
  <si>
    <t>Admin Staff</t>
  </si>
  <si>
    <t>Ex. Principal</t>
  </si>
  <si>
    <t>Ex. Office Manager</t>
  </si>
  <si>
    <t>Admin Only Totals</t>
  </si>
  <si>
    <t>Combined Totals</t>
  </si>
  <si>
    <t>Instructional Staff Totals</t>
  </si>
  <si>
    <t>If you are not placed in a district facility, how much do you expect to pay annually in rent?</t>
  </si>
  <si>
    <t>Benefit Expenses</t>
  </si>
  <si>
    <t>Medicare</t>
  </si>
  <si>
    <t>Per employee</t>
  </si>
  <si>
    <t>Health Insurance</t>
  </si>
  <si>
    <t xml:space="preserve">Dental </t>
  </si>
  <si>
    <t>Vision</t>
  </si>
  <si>
    <t>Life Insurance</t>
  </si>
  <si>
    <t>Annual Cost</t>
  </si>
  <si>
    <t>Year 0 - Annual Cost</t>
  </si>
  <si>
    <t>Year 1 - Annual Cost</t>
  </si>
  <si>
    <t>Year 2 - Annual Cost</t>
  </si>
  <si>
    <t>Year 3 - Annual Cost</t>
  </si>
  <si>
    <t>Year 4 - Annual Cost</t>
  </si>
  <si>
    <t>Year 5 - Annual Cost</t>
  </si>
  <si>
    <t># of Days</t>
  </si>
  <si>
    <r>
      <t xml:space="preserve">How many </t>
    </r>
    <r>
      <rPr>
        <b/>
        <sz val="11"/>
        <color theme="1"/>
        <rFont val="Calibri"/>
        <family val="2"/>
        <scheme val="minor"/>
      </rPr>
      <t>Pysch</t>
    </r>
    <r>
      <rPr>
        <sz val="11"/>
        <color theme="1"/>
        <rFont val="Calibri"/>
        <family val="2"/>
        <scheme val="minor"/>
      </rPr>
      <t xml:space="preserve"> Days will you purchase from the district?</t>
    </r>
  </si>
  <si>
    <r>
      <t xml:space="preserve">How many </t>
    </r>
    <r>
      <rPr>
        <b/>
        <sz val="11"/>
        <color theme="1"/>
        <rFont val="Calibri"/>
        <family val="2"/>
        <scheme val="minor"/>
      </rPr>
      <t>Social Worker</t>
    </r>
    <r>
      <rPr>
        <sz val="11"/>
        <color theme="1"/>
        <rFont val="Calibri"/>
        <family val="2"/>
        <scheme val="minor"/>
      </rPr>
      <t xml:space="preserve"> Days will you purchase from the district?</t>
    </r>
  </si>
  <si>
    <r>
      <t xml:space="preserve">How many </t>
    </r>
    <r>
      <rPr>
        <b/>
        <sz val="11"/>
        <color theme="1"/>
        <rFont val="Calibri"/>
        <family val="2"/>
        <scheme val="minor"/>
      </rPr>
      <t>Nurse</t>
    </r>
    <r>
      <rPr>
        <sz val="11"/>
        <color theme="1"/>
        <rFont val="Calibri"/>
        <family val="2"/>
        <scheme val="minor"/>
      </rPr>
      <t xml:space="preserve"> Days will you purchase from the district?</t>
    </r>
  </si>
  <si>
    <t>If you plan on hiring your own psychologist please include their title, FTE, and salary in the "Admin Staff" above</t>
  </si>
  <si>
    <t>If you plan on hiring your own SW please include their title, FTE, and salary in the "Admin Staff" above</t>
  </si>
  <si>
    <t>If you plan on hiring your own Nurse please include their title, FTE, and salary in the "Admin Staff" above</t>
  </si>
  <si>
    <t>Year Position Is Available</t>
  </si>
  <si>
    <t xml:space="preserve">Enter annual amount in rent or financing if district facility is not available. </t>
  </si>
  <si>
    <t>Ex. Classroom Teacher, 6th Grade Math</t>
  </si>
  <si>
    <t xml:space="preserve">Category </t>
  </si>
  <si>
    <t>Professional Staff</t>
  </si>
  <si>
    <t>Paraprofessional</t>
  </si>
  <si>
    <r>
      <t xml:space="preserve">Professional Staff </t>
    </r>
    <r>
      <rPr>
        <sz val="9"/>
        <color theme="1"/>
        <rFont val="Calibri"/>
        <family val="2"/>
        <scheme val="minor"/>
      </rPr>
      <t>(Nurses, Counselors, Social Workers)</t>
    </r>
  </si>
  <si>
    <r>
      <t xml:space="preserve">Other Staff </t>
    </r>
    <r>
      <rPr>
        <sz val="9"/>
        <color theme="1"/>
        <rFont val="Calibri"/>
        <family val="2"/>
        <scheme val="minor"/>
      </rPr>
      <t>(Bus Driver, Food Service Workers)</t>
    </r>
  </si>
  <si>
    <t>Ex. Custodian</t>
  </si>
  <si>
    <r>
      <t xml:space="preserve">Admin/Central Staff </t>
    </r>
    <r>
      <rPr>
        <sz val="9"/>
        <color theme="1"/>
        <rFont val="Calibri"/>
        <family val="2"/>
        <scheme val="minor"/>
      </rPr>
      <t>(Principal, Business Manager, Office Admin)</t>
    </r>
  </si>
  <si>
    <r>
      <t xml:space="preserve">Ops and Maintenance Staff </t>
    </r>
    <r>
      <rPr>
        <sz val="9"/>
        <color theme="1"/>
        <rFont val="Calibri"/>
        <family val="2"/>
        <scheme val="minor"/>
      </rPr>
      <t>(Custodial, Security)</t>
    </r>
  </si>
  <si>
    <t>Instructional</t>
  </si>
  <si>
    <t>Salaries</t>
  </si>
  <si>
    <t>Substitutes</t>
  </si>
  <si>
    <t xml:space="preserve">Stipends/ Additional Pay </t>
  </si>
  <si>
    <t>Total Salaries</t>
  </si>
  <si>
    <t>Benefits</t>
  </si>
  <si>
    <t>PERA</t>
  </si>
  <si>
    <t>PCOPS</t>
  </si>
  <si>
    <t>Dental</t>
  </si>
  <si>
    <t>Other Benefits</t>
  </si>
  <si>
    <t>Total Benefits</t>
  </si>
  <si>
    <t xml:space="preserve"> Total Salaries and Benefits</t>
  </si>
  <si>
    <t xml:space="preserve"> Other Purchased Services</t>
  </si>
  <si>
    <t>Contracted Field Trips</t>
  </si>
  <si>
    <t>Travel Registration and Entry</t>
  </si>
  <si>
    <t>Total Other Purchased Services</t>
  </si>
  <si>
    <t xml:space="preserve"> Supplies and Materials </t>
  </si>
  <si>
    <t>Educational Supplies</t>
  </si>
  <si>
    <t>Books and Periodicals</t>
  </si>
  <si>
    <t>Software</t>
  </si>
  <si>
    <t>Total Materials and Supplies</t>
  </si>
  <si>
    <t xml:space="preserve"> Property</t>
  </si>
  <si>
    <t>Technology</t>
  </si>
  <si>
    <t>Fixtures and Furniture Classroom</t>
  </si>
  <si>
    <t>Non-Capital Equipment</t>
  </si>
  <si>
    <t>Total Property</t>
  </si>
  <si>
    <t xml:space="preserve"> Other Objects</t>
  </si>
  <si>
    <t>Dues, Fees and Subscriptions</t>
  </si>
  <si>
    <t>Total Other Objects</t>
  </si>
  <si>
    <t>Total Instructional</t>
  </si>
  <si>
    <t>Supporting Services</t>
  </si>
  <si>
    <t>Other Staff (Bus Driver, Food Service Workers)</t>
  </si>
  <si>
    <t>PCOPs</t>
  </si>
  <si>
    <t xml:space="preserve"> Purchased/Professional/Technical Services</t>
  </si>
  <si>
    <t>District Special Education Services</t>
  </si>
  <si>
    <t>Additional Days of Student Support from the District</t>
  </si>
  <si>
    <t>District Food Services</t>
  </si>
  <si>
    <t>Transportation</t>
  </si>
  <si>
    <t>District Admin and Other Support</t>
  </si>
  <si>
    <t>Bank Service Charges</t>
  </si>
  <si>
    <t>Educational Professional Services</t>
  </si>
  <si>
    <t>Legal Fees</t>
  </si>
  <si>
    <t>Accounting/Audit</t>
  </si>
  <si>
    <t>Technical Services</t>
  </si>
  <si>
    <t>Other Professional Services</t>
  </si>
  <si>
    <t xml:space="preserve"> Total Purchased Professional Services</t>
  </si>
  <si>
    <t xml:space="preserve"> Purchased Property Services</t>
  </si>
  <si>
    <t>Fire/Security</t>
  </si>
  <si>
    <t>Water/Sewer</t>
  </si>
  <si>
    <t>Snow Removal</t>
  </si>
  <si>
    <t>Custodial</t>
  </si>
  <si>
    <t>Lawn Care</t>
  </si>
  <si>
    <t>Natural Gas</t>
  </si>
  <si>
    <t>Electricity</t>
  </si>
  <si>
    <t>Repairs and Maintenance</t>
  </si>
  <si>
    <t>Rental of Land and Buildings</t>
  </si>
  <si>
    <t>Rental of Equipment</t>
  </si>
  <si>
    <t>Total Purchased Property Services</t>
  </si>
  <si>
    <t>Insurance Premiums</t>
  </si>
  <si>
    <t>Telephone</t>
  </si>
  <si>
    <t>T-1 or other DSL</t>
  </si>
  <si>
    <t>Postage and Delivery</t>
  </si>
  <si>
    <t>Advertising</t>
  </si>
  <si>
    <t>Printing and Reproduction</t>
  </si>
  <si>
    <t>Office Supplies</t>
  </si>
  <si>
    <t>Food</t>
  </si>
  <si>
    <t>Fixtures and Furniture Office</t>
  </si>
  <si>
    <t>Other Objects</t>
  </si>
  <si>
    <t>Interest and Service Charges</t>
  </si>
  <si>
    <t>Admin 
(Principal, VP, Director, Business Manager, Office Admin)</t>
  </si>
  <si>
    <t>Professional Staff 
(Nurses, Counselors, Social Workers)</t>
  </si>
  <si>
    <t>Operation and Maintenance Staff 
(Custodial, Security)</t>
  </si>
  <si>
    <t>Total By Position</t>
  </si>
  <si>
    <t>Staff</t>
  </si>
  <si>
    <t xml:space="preserve">Enter Total Expected for Substitute Pay </t>
  </si>
  <si>
    <t>Enter Total Expected Expense</t>
  </si>
  <si>
    <t>Enter Total Expected Field Trip Expense</t>
  </si>
  <si>
    <t>Enter Total Expected Travel &amp; Entry Expense</t>
  </si>
  <si>
    <r>
      <t xml:space="preserve">Enter Total Expected Expense for </t>
    </r>
    <r>
      <rPr>
        <u/>
        <sz val="11"/>
        <color theme="1"/>
        <rFont val="Calibri"/>
        <family val="2"/>
        <scheme val="minor"/>
      </rPr>
      <t>Instructional</t>
    </r>
    <r>
      <rPr>
        <sz val="11"/>
        <color theme="1"/>
        <rFont val="Calibri"/>
        <family val="2"/>
        <scheme val="minor"/>
      </rPr>
      <t xml:space="preserve"> Staff</t>
    </r>
  </si>
  <si>
    <r>
      <t xml:space="preserve">Enter Total Expected Expense for </t>
    </r>
    <r>
      <rPr>
        <u/>
        <sz val="11"/>
        <color theme="1"/>
        <rFont val="Calibri"/>
        <family val="2"/>
        <scheme val="minor"/>
      </rPr>
      <t>Support</t>
    </r>
    <r>
      <rPr>
        <sz val="11"/>
        <color theme="1"/>
        <rFont val="Calibri"/>
        <family val="2"/>
        <scheme val="minor"/>
      </rPr>
      <t xml:space="preserve"> Staff</t>
    </r>
  </si>
  <si>
    <t>Total Supporting Services</t>
  </si>
  <si>
    <t>Professional Staff (Nurses, Counselors, Social Workers)</t>
  </si>
  <si>
    <t>Staff Summary By Year</t>
  </si>
  <si>
    <t>DO NOT CHANGE THE FORMULAS BELOW</t>
  </si>
  <si>
    <t>Auto Populated from Staffing Page</t>
  </si>
  <si>
    <t>Auto Populated from Enrollment Page</t>
  </si>
  <si>
    <t>*Applicable to schools with Before and After School Programs</t>
  </si>
  <si>
    <t>Enter Total Expected Expense for Substitutes</t>
  </si>
  <si>
    <t>YEAR 0</t>
  </si>
  <si>
    <t>Funded Pupil Count</t>
  </si>
  <si>
    <t>General Operations</t>
  </si>
  <si>
    <t>Grants</t>
  </si>
  <si>
    <t>Total</t>
  </si>
  <si>
    <t>Revenues</t>
  </si>
  <si>
    <t xml:space="preserve">  Local Support</t>
  </si>
  <si>
    <t>Mill Levy</t>
  </si>
  <si>
    <t xml:space="preserve"> Total Local Support</t>
  </si>
  <si>
    <t xml:space="preserve">  State Support</t>
  </si>
  <si>
    <t xml:space="preserve"> Total State Support</t>
  </si>
  <si>
    <t xml:space="preserve">  Federal Support</t>
  </si>
  <si>
    <t>Total Federal Support</t>
  </si>
  <si>
    <t>Total Revenues</t>
  </si>
  <si>
    <t xml:space="preserve">Stipend/Additional Pay </t>
  </si>
  <si>
    <t>Admin (Principal, VP, Director, Business Manager, Office Admin)</t>
  </si>
  <si>
    <t>Operation and Maintenance Staff (Custodial, Security)</t>
  </si>
  <si>
    <t>Stipends/Additional Pay</t>
  </si>
  <si>
    <t>Total Expenses</t>
  </si>
  <si>
    <t>Contingency Reserve</t>
  </si>
  <si>
    <t>Net Income</t>
  </si>
  <si>
    <t>Beginning Fund Balance</t>
  </si>
  <si>
    <t>Ending Fund Balance</t>
  </si>
  <si>
    <t>Change in Unassigned Fund Balance</t>
  </si>
  <si>
    <t>Change in TABOR Reserve</t>
  </si>
  <si>
    <t>Rolling TABOR Reserve Balance</t>
  </si>
  <si>
    <t>Rolling Unassigned Fund Balance</t>
  </si>
  <si>
    <r>
      <rPr>
        <b/>
        <sz val="14"/>
        <rFont val="Calibri"/>
        <family val="2"/>
        <scheme val="minor"/>
      </rPr>
      <t>INSTRUCTIONAL</t>
    </r>
    <r>
      <rPr>
        <b/>
        <sz val="11"/>
        <rFont val="Calibri"/>
        <family val="2"/>
        <scheme val="minor"/>
      </rPr>
      <t xml:space="preserve">
Salaries</t>
    </r>
  </si>
  <si>
    <t>Year 0-5 Budget</t>
  </si>
  <si>
    <t>TOTAL</t>
  </si>
  <si>
    <t>Summary Budget</t>
  </si>
  <si>
    <t>Salaries &amp; Benefits</t>
  </si>
  <si>
    <t>FY23</t>
  </si>
  <si>
    <t>Call for Quality Schools</t>
  </si>
  <si>
    <t>Charter School Budget Template Instructions</t>
  </si>
  <si>
    <t>The following budget template is intended for use by any charter school participating in the Call for Quality Schools process with Denver Public Schools.</t>
  </si>
  <si>
    <t>The template has 14 tabs. Below is a description of the purpose of each tab:</t>
  </si>
  <si>
    <r>
      <t>o</t>
    </r>
    <r>
      <rPr>
        <sz val="7"/>
        <color theme="1"/>
        <rFont val="Times New Roman"/>
        <family val="1"/>
      </rPr>
      <t xml:space="preserve">   </t>
    </r>
    <r>
      <rPr>
        <sz val="12"/>
        <color theme="1"/>
        <rFont val="Times New Roman"/>
        <family val="1"/>
      </rPr>
      <t xml:space="preserve">Provides information on how to complete the budget template in order to provide the necessary financial information for the district to thoroughly and effectively review the financial portion of your application. </t>
    </r>
  </si>
  <si>
    <r>
      <t>o</t>
    </r>
    <r>
      <rPr>
        <sz val="7"/>
        <color theme="1"/>
        <rFont val="Times New Roman"/>
        <family val="1"/>
      </rPr>
      <t xml:space="preserve">   </t>
    </r>
    <r>
      <rPr>
        <sz val="12"/>
        <color theme="1"/>
        <rFont val="Times New Roman"/>
        <family val="1"/>
      </rPr>
      <t xml:space="preserve">This is where you will complete a staffing plan by position and by year. </t>
    </r>
  </si>
  <si>
    <r>
      <t>o</t>
    </r>
    <r>
      <rPr>
        <sz val="7"/>
        <color theme="1"/>
        <rFont val="Times New Roman"/>
        <family val="1"/>
      </rPr>
      <t xml:space="preserve">   </t>
    </r>
    <r>
      <rPr>
        <sz val="12"/>
        <color theme="1"/>
        <rFont val="Times New Roman"/>
        <family val="1"/>
      </rPr>
      <t>Please complete this document from left to right:</t>
    </r>
  </si>
  <si>
    <r>
      <t>§</t>
    </r>
    <r>
      <rPr>
        <sz val="7"/>
        <color theme="1"/>
        <rFont val="Times New Roman"/>
        <family val="1"/>
      </rPr>
      <t xml:space="preserve">  </t>
    </r>
    <r>
      <rPr>
        <sz val="12"/>
        <color theme="1"/>
        <rFont val="Times New Roman"/>
        <family val="1"/>
      </rPr>
      <t>Column A, enter the position title</t>
    </r>
  </si>
  <si>
    <r>
      <t>§</t>
    </r>
    <r>
      <rPr>
        <sz val="7"/>
        <color theme="1"/>
        <rFont val="Times New Roman"/>
        <family val="1"/>
      </rPr>
      <t xml:space="preserve">  </t>
    </r>
    <r>
      <rPr>
        <sz val="12"/>
        <color theme="1"/>
        <rFont val="Times New Roman"/>
        <family val="1"/>
      </rPr>
      <t>Column C is a drop down menu to select the year the position will begin.</t>
    </r>
  </si>
  <si>
    <r>
      <t>§</t>
    </r>
    <r>
      <rPr>
        <sz val="7"/>
        <color theme="1"/>
        <rFont val="Times New Roman"/>
        <family val="1"/>
      </rPr>
      <t xml:space="preserve">  </t>
    </r>
    <r>
      <rPr>
        <sz val="12"/>
        <color theme="1"/>
        <rFont val="Times New Roman"/>
        <family val="1"/>
      </rPr>
      <t xml:space="preserve"> ‘FTE’ is an open cell to select the FTE the position will fill. This allocation is usually between .5 and 1.0. There should not be an FTE greater than 1.0.</t>
    </r>
  </si>
  <si>
    <r>
      <t>§</t>
    </r>
    <r>
      <rPr>
        <sz val="7"/>
        <color theme="1"/>
        <rFont val="Times New Roman"/>
        <family val="1"/>
      </rPr>
      <t xml:space="preserve">  </t>
    </r>
    <r>
      <rPr>
        <sz val="12"/>
        <color theme="1"/>
        <rFont val="Times New Roman"/>
        <family val="1"/>
      </rPr>
      <t xml:space="preserve"> ‘FTE Eligible for Benefits’ column is an open cell to enter the amount of benefits the position is eligible for. This allocation is usually between .5 and 1.0. There should not be an FTE greater than 1.0.</t>
    </r>
  </si>
  <si>
    <r>
      <t>§</t>
    </r>
    <r>
      <rPr>
        <sz val="7"/>
        <color theme="1"/>
        <rFont val="Times New Roman"/>
        <family val="1"/>
      </rPr>
      <t xml:space="preserve">  </t>
    </r>
    <r>
      <rPr>
        <sz val="12"/>
        <color theme="1"/>
        <rFont val="Times New Roman"/>
        <family val="1"/>
      </rPr>
      <t>‘Annual Wage’ is an open cell to enter the amount the position is expected to be paid each year.</t>
    </r>
  </si>
  <si>
    <r>
      <t>§</t>
    </r>
    <r>
      <rPr>
        <sz val="7"/>
        <color theme="1"/>
        <rFont val="Times New Roman"/>
        <family val="1"/>
      </rPr>
      <t xml:space="preserve">  </t>
    </r>
    <r>
      <rPr>
        <sz val="12"/>
        <color theme="1"/>
        <rFont val="Times New Roman"/>
        <family val="1"/>
      </rPr>
      <t xml:space="preserve">‘Benefit Expenses’ is an open cell for the school to enter the amount they expect to pay in each benefit category </t>
    </r>
    <r>
      <rPr>
        <b/>
        <sz val="12"/>
        <color theme="1"/>
        <rFont val="Times New Roman"/>
        <family val="1"/>
      </rPr>
      <t>per employee.</t>
    </r>
  </si>
  <si>
    <r>
      <t>o</t>
    </r>
    <r>
      <rPr>
        <sz val="7"/>
        <color theme="1"/>
        <rFont val="Times New Roman"/>
        <family val="1"/>
      </rPr>
      <t xml:space="preserve">   </t>
    </r>
    <r>
      <rPr>
        <sz val="12"/>
        <color theme="1"/>
        <rFont val="Times New Roman"/>
        <family val="1"/>
      </rPr>
      <t xml:space="preserve">When purchasing “Days” from the district you are purchasing that individual to come 1-5 (depending on your election) days every week for the entire school year. </t>
    </r>
  </si>
  <si>
    <r>
      <t>o</t>
    </r>
    <r>
      <rPr>
        <sz val="7"/>
        <color theme="1"/>
        <rFont val="Times New Roman"/>
        <family val="1"/>
      </rPr>
      <t xml:space="preserve">   </t>
    </r>
    <r>
      <rPr>
        <sz val="12"/>
        <color theme="1"/>
        <rFont val="Times New Roman"/>
        <family val="1"/>
      </rPr>
      <t>The Yellow row indicates you need to enter the per pupil amount you expect to charge for the before and after school care.</t>
    </r>
  </si>
  <si>
    <r>
      <t>o</t>
    </r>
    <r>
      <rPr>
        <sz val="7"/>
        <color theme="1"/>
        <rFont val="Times New Roman"/>
        <family val="1"/>
      </rPr>
      <t xml:space="preserve">   </t>
    </r>
    <r>
      <rPr>
        <sz val="12"/>
        <color theme="1"/>
        <rFont val="Times New Roman"/>
        <family val="1"/>
      </rPr>
      <t xml:space="preserve">The Grey rows indicate a category where the school must fill in the total amount expected to be received in each school year. Please enter these amounts in categories applicable to your school. </t>
    </r>
  </si>
  <si>
    <r>
      <t>o</t>
    </r>
    <r>
      <rPr>
        <sz val="7"/>
        <color theme="1"/>
        <rFont val="Times New Roman"/>
        <family val="1"/>
      </rPr>
      <t xml:space="preserve">   </t>
    </r>
    <r>
      <rPr>
        <sz val="12"/>
        <color theme="1"/>
        <rFont val="Times New Roman"/>
        <family val="1"/>
      </rPr>
      <t>The Grey rows indicate a category where the school must fill in the total amount expected in expenses for each year. Please enter these amounts in categories applicable to your school.</t>
    </r>
  </si>
  <si>
    <r>
      <t>o</t>
    </r>
    <r>
      <rPr>
        <sz val="7"/>
        <color theme="1"/>
        <rFont val="Times New Roman"/>
        <family val="1"/>
      </rPr>
      <t xml:space="preserve">   </t>
    </r>
    <r>
      <rPr>
        <sz val="12"/>
        <color theme="1"/>
        <rFont val="Times New Roman"/>
        <family val="1"/>
      </rPr>
      <t xml:space="preserve">These tabs provide the annual budget of the school. </t>
    </r>
  </si>
  <si>
    <r>
      <t>o</t>
    </r>
    <r>
      <rPr>
        <sz val="7"/>
        <color theme="1"/>
        <rFont val="Times New Roman"/>
        <family val="1"/>
      </rPr>
      <t xml:space="preserve">   </t>
    </r>
    <r>
      <rPr>
        <sz val="12"/>
        <color theme="1"/>
        <rFont val="Times New Roman"/>
        <family val="1"/>
      </rPr>
      <t xml:space="preserve">Column D is auto populated from information and data entered in the prior 4 tabs. Do not change any of the automatic calculations in column D. </t>
    </r>
  </si>
  <si>
    <r>
      <t>o</t>
    </r>
    <r>
      <rPr>
        <sz val="7"/>
        <color theme="1"/>
        <rFont val="Times New Roman"/>
        <family val="1"/>
      </rPr>
      <t xml:space="preserve">   </t>
    </r>
    <r>
      <rPr>
        <sz val="12"/>
        <color theme="1"/>
        <rFont val="Times New Roman"/>
        <family val="1"/>
      </rPr>
      <t xml:space="preserve">Column E is available for the school to enter revenue and expenses relevant to grant funding. Please update this for each year and category applicable. </t>
    </r>
  </si>
  <si>
    <r>
      <t>§</t>
    </r>
    <r>
      <rPr>
        <sz val="7"/>
        <color theme="1"/>
        <rFont val="Times New Roman"/>
        <family val="1"/>
      </rPr>
      <t xml:space="preserve">  </t>
    </r>
    <r>
      <rPr>
        <sz val="12"/>
        <color theme="1"/>
        <rFont val="Times New Roman"/>
        <family val="1"/>
      </rPr>
      <t xml:space="preserve">Please note that all grant revenue and expenses </t>
    </r>
    <r>
      <rPr>
        <b/>
        <sz val="12"/>
        <color theme="1"/>
        <rFont val="Times New Roman"/>
        <family val="1"/>
      </rPr>
      <t xml:space="preserve">must </t>
    </r>
    <r>
      <rPr>
        <sz val="12"/>
        <color theme="1"/>
        <rFont val="Times New Roman"/>
        <family val="1"/>
      </rPr>
      <t>total zero in row 155.</t>
    </r>
  </si>
  <si>
    <r>
      <t>·</t>
    </r>
    <r>
      <rPr>
        <sz val="7"/>
        <color theme="1"/>
        <rFont val="Times New Roman"/>
        <family val="1"/>
      </rPr>
      <t xml:space="preserve">         </t>
    </r>
    <r>
      <rPr>
        <sz val="12"/>
        <color theme="1"/>
        <rFont val="Times New Roman"/>
        <family val="1"/>
      </rPr>
      <t>Instructions</t>
    </r>
  </si>
  <si>
    <r>
      <t>·</t>
    </r>
    <r>
      <rPr>
        <sz val="7"/>
        <color theme="1"/>
        <rFont val="Times New Roman"/>
        <family val="1"/>
      </rPr>
      <t xml:space="preserve">         </t>
    </r>
    <r>
      <rPr>
        <sz val="12"/>
        <color theme="1"/>
        <rFont val="Times New Roman"/>
        <family val="1"/>
      </rPr>
      <t xml:space="preserve">DPS Forecast Information </t>
    </r>
  </si>
  <si>
    <r>
      <t>·</t>
    </r>
    <r>
      <rPr>
        <sz val="7"/>
        <color theme="1"/>
        <rFont val="Times New Roman"/>
        <family val="1"/>
      </rPr>
      <t xml:space="preserve">         </t>
    </r>
    <r>
      <rPr>
        <sz val="12"/>
        <color theme="1"/>
        <rFont val="Times New Roman"/>
        <family val="1"/>
      </rPr>
      <t>Step 1 Enrollment</t>
    </r>
  </si>
  <si>
    <r>
      <t>o</t>
    </r>
    <r>
      <rPr>
        <sz val="7"/>
        <color theme="1"/>
        <rFont val="Times New Roman"/>
        <family val="1"/>
      </rPr>
      <t xml:space="preserve">   </t>
    </r>
    <r>
      <rPr>
        <sz val="12"/>
        <color theme="1"/>
        <rFont val="Times New Roman"/>
        <family val="1"/>
      </rPr>
      <t xml:space="preserve">Enter your enrollment assumptions by grade level and by year. </t>
    </r>
  </si>
  <si>
    <r>
      <t>o</t>
    </r>
    <r>
      <rPr>
        <sz val="7"/>
        <color theme="1"/>
        <rFont val="Times New Roman"/>
        <family val="1"/>
      </rPr>
      <t xml:space="preserve">   </t>
    </r>
    <r>
      <rPr>
        <sz val="12"/>
        <color theme="1"/>
        <rFont val="Times New Roman"/>
        <family val="1"/>
      </rPr>
      <t xml:space="preserve">Enter your FRL and FL assumptions by year. </t>
    </r>
  </si>
  <si>
    <r>
      <t>o</t>
    </r>
    <r>
      <rPr>
        <sz val="7"/>
        <color theme="1"/>
        <rFont val="Times New Roman"/>
        <family val="1"/>
      </rPr>
      <t xml:space="preserve">   </t>
    </r>
    <r>
      <rPr>
        <sz val="12"/>
        <color theme="1"/>
        <rFont val="Times New Roman"/>
        <family val="1"/>
      </rPr>
      <t xml:space="preserve">Enter your LEP, NEP, and FEP percentages assumptions by year. </t>
    </r>
  </si>
  <si>
    <r>
      <t>o</t>
    </r>
    <r>
      <rPr>
        <sz val="7"/>
        <color theme="1"/>
        <rFont val="Times New Roman"/>
        <family val="1"/>
      </rPr>
      <t xml:space="preserve">   </t>
    </r>
    <r>
      <rPr>
        <sz val="12"/>
        <color theme="1"/>
        <rFont val="Times New Roman"/>
        <family val="1"/>
      </rPr>
      <t>Enter your facility assumptions.</t>
    </r>
  </si>
  <si>
    <r>
      <t>§</t>
    </r>
    <r>
      <rPr>
        <sz val="7"/>
        <color theme="1"/>
        <rFont val="Times New Roman"/>
        <family val="1"/>
      </rPr>
      <t xml:space="preserve">  </t>
    </r>
    <r>
      <rPr>
        <sz val="12"/>
        <color theme="1"/>
        <rFont val="Times New Roman"/>
        <family val="1"/>
      </rPr>
      <t>District Facility: Enter an estimated annual rent amount the school expects to pay if not placed in a district facility, row 28.</t>
    </r>
  </si>
  <si>
    <r>
      <t>§</t>
    </r>
    <r>
      <rPr>
        <sz val="7"/>
        <color theme="1"/>
        <rFont val="Times New Roman"/>
        <family val="1"/>
      </rPr>
      <t xml:space="preserve">  </t>
    </r>
    <r>
      <rPr>
        <sz val="12"/>
        <color theme="1"/>
        <rFont val="Times New Roman"/>
        <family val="1"/>
      </rPr>
      <t xml:space="preserve">Non-District Facility: Enter an estimated annual rent amount the school expects to pay,  row 28 </t>
    </r>
    <r>
      <rPr>
        <b/>
        <sz val="12"/>
        <color theme="1"/>
        <rFont val="Times New Roman"/>
        <family val="1"/>
      </rPr>
      <t xml:space="preserve">and </t>
    </r>
    <r>
      <rPr>
        <sz val="12"/>
        <color theme="1"/>
        <rFont val="Times New Roman"/>
        <family val="1"/>
      </rPr>
      <t>select ‘No’ from the dropdown in row 27.</t>
    </r>
  </si>
  <si>
    <r>
      <t>·</t>
    </r>
    <r>
      <rPr>
        <sz val="7"/>
        <color theme="1"/>
        <rFont val="Times New Roman"/>
        <family val="1"/>
      </rPr>
      <t xml:space="preserve">         </t>
    </r>
    <r>
      <rPr>
        <sz val="12"/>
        <color theme="1"/>
        <rFont val="Times New Roman"/>
        <family val="1"/>
      </rPr>
      <t>Step 2 Staff</t>
    </r>
  </si>
  <si>
    <r>
      <t>·</t>
    </r>
    <r>
      <rPr>
        <sz val="7"/>
        <color theme="1"/>
        <rFont val="Times New Roman"/>
        <family val="1"/>
      </rPr>
      <t xml:space="preserve">         </t>
    </r>
    <r>
      <rPr>
        <sz val="12"/>
        <color theme="1"/>
        <rFont val="Times New Roman"/>
        <family val="1"/>
      </rPr>
      <t>Every position will be on its own row</t>
    </r>
  </si>
  <si>
    <r>
      <t>§</t>
    </r>
    <r>
      <rPr>
        <sz val="7"/>
        <color theme="1"/>
        <rFont val="Times New Roman"/>
        <family val="1"/>
      </rPr>
      <t xml:space="preserve">  </t>
    </r>
    <r>
      <rPr>
        <sz val="12"/>
        <color theme="1"/>
        <rFont val="Times New Roman"/>
        <family val="1"/>
      </rPr>
      <t>Column B is a drop down menu to select the category of the position.</t>
    </r>
  </si>
  <si>
    <r>
      <t>·</t>
    </r>
    <r>
      <rPr>
        <sz val="7"/>
        <color theme="1"/>
        <rFont val="Times New Roman"/>
        <family val="1"/>
      </rPr>
      <t xml:space="preserve">         </t>
    </r>
    <r>
      <rPr>
        <sz val="12"/>
        <color theme="1"/>
        <rFont val="Times New Roman"/>
        <family val="1"/>
      </rPr>
      <t xml:space="preserve">Please complete the information for each year the position is available and increase salary accordingly. </t>
    </r>
  </si>
  <si>
    <r>
      <t>§</t>
    </r>
    <r>
      <rPr>
        <sz val="7"/>
        <color theme="1"/>
        <rFont val="Times New Roman"/>
        <family val="1"/>
      </rPr>
      <t xml:space="preserve">  </t>
    </r>
    <r>
      <rPr>
        <sz val="12"/>
        <color theme="1"/>
        <rFont val="Times New Roman"/>
        <family val="1"/>
      </rPr>
      <t xml:space="preserve">Charter schools have the option of purchasing PSN days from the district or hiring their own psychologist, social worker, or nurse (PSN) as a staff member of the school. </t>
    </r>
  </si>
  <si>
    <r>
      <t>·</t>
    </r>
    <r>
      <rPr>
        <sz val="7"/>
        <color theme="1"/>
        <rFont val="Times New Roman"/>
        <family val="1"/>
      </rPr>
      <t xml:space="preserve">         </t>
    </r>
    <r>
      <rPr>
        <sz val="12"/>
        <color theme="1"/>
        <rFont val="Times New Roman"/>
        <family val="1"/>
      </rPr>
      <t>If you plan on purchasing days from the district enter the number of days in the ‘# of Days’ cell for each year. These must be in whole number increments (1, 2, 3, 4, or 5)</t>
    </r>
  </si>
  <si>
    <r>
      <t>·</t>
    </r>
    <r>
      <rPr>
        <sz val="7"/>
        <color theme="1"/>
        <rFont val="Times New Roman"/>
        <family val="1"/>
      </rPr>
      <t xml:space="preserve">         </t>
    </r>
    <r>
      <rPr>
        <sz val="12"/>
        <color theme="1"/>
        <rFont val="Times New Roman"/>
        <family val="1"/>
      </rPr>
      <t xml:space="preserve">If you are hiring your own psychologist, social worker, or nurse you </t>
    </r>
    <r>
      <rPr>
        <b/>
        <sz val="12"/>
        <color theme="1"/>
        <rFont val="Times New Roman"/>
        <family val="1"/>
      </rPr>
      <t>must</t>
    </r>
    <r>
      <rPr>
        <sz val="12"/>
        <color theme="1"/>
        <rFont val="Times New Roman"/>
        <family val="1"/>
      </rPr>
      <t xml:space="preserve"> enter the salary and position of this individual in the Admin Staff section on rows 31-45.</t>
    </r>
  </si>
  <si>
    <r>
      <t>·</t>
    </r>
    <r>
      <rPr>
        <sz val="7"/>
        <color theme="1"/>
        <rFont val="Times New Roman"/>
        <family val="1"/>
      </rPr>
      <t xml:space="preserve">         </t>
    </r>
    <r>
      <rPr>
        <sz val="12"/>
        <color theme="1"/>
        <rFont val="Times New Roman"/>
        <family val="1"/>
      </rPr>
      <t>Step 3 Revenue</t>
    </r>
  </si>
  <si>
    <r>
      <t>o</t>
    </r>
    <r>
      <rPr>
        <sz val="7"/>
        <color theme="1"/>
        <rFont val="Times New Roman"/>
        <family val="1"/>
      </rPr>
      <t xml:space="preserve">   </t>
    </r>
    <r>
      <rPr>
        <sz val="12"/>
        <color theme="1"/>
        <rFont val="Times New Roman"/>
        <family val="1"/>
      </rPr>
      <t xml:space="preserve">The Blue Rows have been automatically populated based off “Step 1 Enrollment” tab. </t>
    </r>
    <r>
      <rPr>
        <b/>
        <sz val="12"/>
        <color theme="1"/>
        <rFont val="Times New Roman"/>
        <family val="1"/>
      </rPr>
      <t>Do not change any of the automatic calculations in the blue rows.</t>
    </r>
  </si>
  <si>
    <r>
      <t>·</t>
    </r>
    <r>
      <rPr>
        <sz val="7"/>
        <color theme="1"/>
        <rFont val="Times New Roman"/>
        <family val="1"/>
      </rPr>
      <t xml:space="preserve">         </t>
    </r>
    <r>
      <rPr>
        <sz val="12"/>
        <color theme="1"/>
        <rFont val="Times New Roman"/>
        <family val="1"/>
      </rPr>
      <t>Step 4 Expenses</t>
    </r>
  </si>
  <si>
    <r>
      <t>o</t>
    </r>
    <r>
      <rPr>
        <sz val="7"/>
        <color theme="1"/>
        <rFont val="Times New Roman"/>
        <family val="1"/>
      </rPr>
      <t xml:space="preserve">   </t>
    </r>
    <r>
      <rPr>
        <sz val="12"/>
        <color theme="1"/>
        <rFont val="Times New Roman"/>
        <family val="1"/>
      </rPr>
      <t xml:space="preserve">The Blue Rows have been automatically populated based on the data in the enrollment and staffing tabs. </t>
    </r>
    <r>
      <rPr>
        <b/>
        <sz val="12"/>
        <color theme="1"/>
        <rFont val="Times New Roman"/>
        <family val="1"/>
      </rPr>
      <t>Do not change any of the automatic calculations in the blue rows.</t>
    </r>
  </si>
  <si>
    <r>
      <t>·</t>
    </r>
    <r>
      <rPr>
        <sz val="7"/>
        <color theme="1"/>
        <rFont val="Times New Roman"/>
        <family val="1"/>
      </rPr>
      <t xml:space="preserve">         </t>
    </r>
    <r>
      <rPr>
        <sz val="12"/>
        <color theme="1"/>
        <rFont val="Times New Roman"/>
        <family val="1"/>
      </rPr>
      <t>Year 0 – Year 5 &amp; Summary Tabs</t>
    </r>
  </si>
  <si>
    <r>
      <t>§</t>
    </r>
    <r>
      <rPr>
        <sz val="7"/>
        <color theme="1"/>
        <rFont val="Times New Roman"/>
        <family val="1"/>
      </rPr>
      <t xml:space="preserve">  </t>
    </r>
    <r>
      <rPr>
        <sz val="12"/>
        <color theme="1"/>
        <rFont val="Times New Roman"/>
        <family val="1"/>
      </rPr>
      <t xml:space="preserve">If the school is expecting grant income, </t>
    </r>
    <r>
      <rPr>
        <u/>
        <sz val="12"/>
        <color theme="1"/>
        <rFont val="Times New Roman"/>
        <family val="1"/>
      </rPr>
      <t xml:space="preserve">input is required in this column. </t>
    </r>
  </si>
  <si>
    <t>Enter District Number:</t>
  </si>
  <si>
    <t>0880</t>
  </si>
  <si>
    <t>District Name</t>
  </si>
  <si>
    <t>DENVER</t>
  </si>
  <si>
    <t>CALCULATION ELEMENTS</t>
  </si>
  <si>
    <t>DISTRICT</t>
  </si>
  <si>
    <t>Charter School Totals</t>
  </si>
  <si>
    <t>Less: Charter School Count</t>
  </si>
  <si>
    <t>District Adjusted Pupil Count</t>
  </si>
  <si>
    <t xml:space="preserve">Total Formula Per Pupil Funding </t>
  </si>
  <si>
    <t>At-risk Pupil Count</t>
  </si>
  <si>
    <t>Total At-Risk Funding</t>
  </si>
  <si>
    <t>District Per Pupil At-Risk Funding</t>
  </si>
  <si>
    <t>K-12 Membership</t>
  </si>
  <si>
    <t>Percentage of Pupils Eligible for Free Lunch (At-risk Pupil Count divided by K-12 Membership)</t>
  </si>
  <si>
    <t>Adjusted At-risk Per Pupil Funding</t>
  </si>
  <si>
    <t>Total Program Funding</t>
  </si>
  <si>
    <t>Stabilization Factor Total/Per Pupil</t>
  </si>
  <si>
    <t>Revised Total Program Funding</t>
  </si>
  <si>
    <t xml:space="preserve"> </t>
  </si>
  <si>
    <t>District Per-Pupil Revenue</t>
  </si>
  <si>
    <t>Adjusted Charter Per-Pupil Revenue</t>
  </si>
  <si>
    <t>Charter Total Program (Adjusted)</t>
  </si>
  <si>
    <t>Charter Total Program (Unadjusted)</t>
  </si>
  <si>
    <t>At-risk Funding to (from) Charter</t>
  </si>
  <si>
    <t>TOTAL PROGRAM</t>
  </si>
  <si>
    <t>FY24</t>
  </si>
  <si>
    <t>–Charter schools that open in FY06 or later receive an adjusted PPR based on the school’s specific At-Risk percentage (free lunch population)</t>
  </si>
  <si>
    <t>Charter schools that open in FY06 or later receive an adjusted PPR based on the school’s specific At-Risk percentage (free lunch population)</t>
  </si>
  <si>
    <t xml:space="preserve">School PPR </t>
  </si>
  <si>
    <t>FY25</t>
  </si>
  <si>
    <t>16 Mill Levy - Early Literacy Sup..</t>
  </si>
  <si>
    <t>16 Mill Levy - Ready for Coll/ Car</t>
  </si>
  <si>
    <t>16 Mill Levy - Great Teachers</t>
  </si>
  <si>
    <t>16 Mill Levy - Support for W/C</t>
  </si>
  <si>
    <t>16 Mill Levy - Class room Technology</t>
  </si>
  <si>
    <r>
      <t>o</t>
    </r>
    <r>
      <rPr>
        <sz val="7"/>
        <color theme="1"/>
        <rFont val="Times New Roman"/>
        <family val="1"/>
      </rPr>
      <t xml:space="preserve">   </t>
    </r>
    <r>
      <rPr>
        <sz val="12"/>
        <color theme="1"/>
        <rFont val="Times New Roman"/>
        <family val="1"/>
      </rPr>
      <t xml:space="preserve">Provides the current assumptions on revenue and expenses applicable to DPS charter schools. The information on this tab is referenced throughout the file to help you build an accurate budget. </t>
    </r>
    <r>
      <rPr>
        <sz val="12"/>
        <color theme="1"/>
        <rFont val="Times New Roman"/>
        <family val="1"/>
      </rPr>
      <t xml:space="preserve"> </t>
    </r>
  </si>
  <si>
    <t>Please direct any questions to Andra Denton, ANDRA_DENTON@dpsk12.org.</t>
  </si>
  <si>
    <t>1st Time Schools</t>
  </si>
  <si>
    <t>2nd Time Schools</t>
  </si>
  <si>
    <t>3rd Time Schools</t>
  </si>
  <si>
    <t>4th Time Schools</t>
  </si>
  <si>
    <t>[SCHOOL NAME]</t>
  </si>
  <si>
    <t xml:space="preserve">**Increases YOY is a conservative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</si>
</sst>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_);_(* \(#,##0.0\);_(* &quot;-&quot;??_);_(@_)"/>
    <numFmt numFmtId="167" formatCode="[$-409]mmm\-yy;@"/>
    <numFmt numFmtId="168" formatCode="#,##0.0"/>
    <numFmt numFmtId="169" formatCode="_(* #,##0.0_);_(* \(#,##0.0\);_(* &quot;-&quot;?_);_(@_)"/>
    <numFmt numFmtId="170" formatCode="_(* #,##0.0000_);_(* \(#,##0.0000\);_(* &quot;-&quot;??_);_(@_)"/>
    <numFmt numFmtId="171" formatCode="0.0000"/>
    <numFmt numFmtId="172" formatCode="#,##0.0000_);[Red]\(#,##0.0000\)"/>
  </numFmts>
  <fonts count="42"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9.5"/>
      <color theme="1"/>
      <name val="Calibri"/>
      <family val="2"/>
      <scheme val="minor"/>
    </font>
    <font>
      <b/>
      <sz val="14"/>
      <color theme="1"/>
      <name val="Calibri"/>
      <family val="2"/>
      <scheme val="minor"/>
    </font>
    <font>
      <sz val="12"/>
      <color theme="1"/>
      <name val="Calibri"/>
      <family val="2"/>
      <scheme val="minor"/>
    </font>
    <font>
      <sz val="8"/>
      <color theme="1"/>
      <name val="Calibri"/>
      <family val="2"/>
      <scheme val="minor"/>
    </font>
    <font>
      <sz val="9"/>
      <color theme="1"/>
      <name val="Calibri"/>
      <family val="2"/>
      <scheme val="minor"/>
    </font>
    <font>
      <b/>
      <sz val="11"/>
      <color theme="1"/>
      <name val="Calibri"/>
      <family val="2"/>
    </font>
    <font>
      <b/>
      <sz val="11"/>
      <color rgb="FF000000"/>
      <name val="Calibri"/>
      <family val="2"/>
    </font>
    <font>
      <sz val="10"/>
      <color theme="1"/>
      <name val="Times New Roman"/>
      <family val="1"/>
    </font>
    <font>
      <sz val="11"/>
      <color rgb="FF000000"/>
      <name val="Calibri"/>
      <family val="2"/>
    </font>
    <font>
      <sz val="11"/>
      <color theme="1"/>
      <name val="Calibri"/>
      <family val="2"/>
    </font>
    <font>
      <sz val="10"/>
      <name val="Arial"/>
      <family val="2"/>
    </font>
    <font>
      <b/>
      <sz val="13"/>
      <color theme="1"/>
      <name val="Calibri"/>
      <family val="2"/>
      <scheme val="minor"/>
    </font>
    <font>
      <b/>
      <sz val="11.5"/>
      <color theme="1"/>
      <name val="Calibri"/>
      <family val="2"/>
      <scheme val="minor"/>
    </font>
    <font>
      <sz val="13"/>
      <color theme="1"/>
      <name val="Calibri"/>
      <family val="2"/>
      <scheme val="minor"/>
    </font>
    <font>
      <sz val="10"/>
      <color theme="1"/>
      <name val="Calibri"/>
      <family val="2"/>
      <scheme val="minor"/>
    </font>
    <font>
      <b/>
      <sz val="14"/>
      <name val="Calibri"/>
      <family val="2"/>
      <scheme val="minor"/>
    </font>
    <font>
      <b/>
      <sz val="11"/>
      <name val="Calibri"/>
      <family val="2"/>
      <scheme val="minor"/>
    </font>
    <font>
      <sz val="11"/>
      <name val="Calibri"/>
      <family val="2"/>
      <scheme val="minor"/>
    </font>
    <font>
      <b/>
      <sz val="12"/>
      <name val="Calibri"/>
      <family val="2"/>
      <scheme val="minor"/>
    </font>
    <font>
      <i/>
      <sz val="11"/>
      <color theme="1"/>
      <name val="Calibri"/>
      <family val="2"/>
      <scheme val="minor"/>
    </font>
    <font>
      <b/>
      <i/>
      <sz val="11"/>
      <name val="Calibri"/>
      <family val="2"/>
      <scheme val="minor"/>
    </font>
    <font>
      <u/>
      <sz val="11"/>
      <color theme="1"/>
      <name val="Calibri"/>
      <family val="2"/>
      <scheme val="minor"/>
    </font>
    <font>
      <b/>
      <i/>
      <sz val="14"/>
      <name val="Calibri"/>
      <family val="2"/>
      <scheme val="minor"/>
    </font>
    <font>
      <b/>
      <i/>
      <sz val="11"/>
      <color theme="1"/>
      <name val="Calibri"/>
      <family val="2"/>
      <scheme val="minor"/>
    </font>
    <font>
      <b/>
      <sz val="16"/>
      <name val="Calibri"/>
      <family val="2"/>
      <scheme val="minor"/>
    </font>
    <font>
      <i/>
      <sz val="11"/>
      <name val="Calibri"/>
      <family val="2"/>
      <scheme val="minor"/>
    </font>
    <font>
      <sz val="15"/>
      <color theme="1"/>
      <name val="Times New Roman"/>
      <family val="1"/>
    </font>
    <font>
      <sz val="12"/>
      <color theme="1"/>
      <name val="Times New Roman"/>
      <family val="1"/>
    </font>
    <font>
      <sz val="12"/>
      <color theme="1"/>
      <name val="Symbol"/>
      <family val="1"/>
      <charset val="2"/>
    </font>
    <font>
      <sz val="7"/>
      <color theme="1"/>
      <name val="Times New Roman"/>
      <family val="1"/>
    </font>
    <font>
      <sz val="12"/>
      <color theme="1"/>
      <name val="Courier New"/>
      <family val="3"/>
    </font>
    <font>
      <b/>
      <sz val="12"/>
      <color theme="1"/>
      <name val="Times New Roman"/>
      <family val="1"/>
    </font>
    <font>
      <u/>
      <sz val="12"/>
      <color theme="1"/>
      <name val="Times New Roman"/>
      <family val="1"/>
    </font>
    <font>
      <sz val="12"/>
      <color theme="1"/>
      <name val="Wingdings"/>
      <charset val="2"/>
    </font>
    <font>
      <u/>
      <sz val="11"/>
      <color theme="10"/>
      <name val="Calibri"/>
      <family val="2"/>
      <scheme val="minor"/>
    </font>
    <font>
      <sz val="11"/>
      <color indexed="8"/>
      <name val="Calibri"/>
      <family val="2"/>
      <scheme val="minor"/>
    </font>
    <font>
      <sz val="11"/>
      <color indexed="8"/>
      <name val="Calibri"/>
      <family val="2"/>
    </font>
    <font>
      <sz val="10"/>
      <color theme="1"/>
      <name val="Arial"/>
      <family val="2"/>
    </font>
  </fonts>
  <fills count="17">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theme="8" tint="0.39997558519241921"/>
        <bgColor indexed="64"/>
      </patternFill>
    </fill>
    <fill>
      <patternFill patternType="solid">
        <fgColor theme="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1"/>
        <bgColor indexed="64"/>
      </patternFill>
    </fill>
    <fill>
      <patternFill patternType="solid">
        <fgColor theme="4" tint="0.79998168889431442"/>
        <bgColor indexed="64"/>
      </patternFill>
    </fill>
    <fill>
      <patternFill patternType="solid">
        <fgColor theme="6" tint="0.79998168889431442"/>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rgb="FF000000"/>
      </right>
      <top style="medium">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4" fillId="0" borderId="0"/>
    <xf numFmtId="0" fontId="14" fillId="0" borderId="0"/>
    <xf numFmtId="0" fontId="14" fillId="0" borderId="0"/>
    <xf numFmtId="0" fontId="38" fillId="0" borderId="0" applyNumberFormat="0" applyFill="0" applyBorder="0" applyAlignment="0" applyProtection="0"/>
    <xf numFmtId="167" fontId="1" fillId="0" borderId="0"/>
    <xf numFmtId="167" fontId="1" fillId="0" borderId="0"/>
    <xf numFmtId="167" fontId="1" fillId="0" borderId="0"/>
    <xf numFmtId="0" fontId="1" fillId="0" borderId="0"/>
    <xf numFmtId="43" fontId="40" fillId="0" borderId="0" applyFont="0" applyFill="0" applyBorder="0" applyAlignment="0" applyProtection="0"/>
    <xf numFmtId="167" fontId="14" fillId="0" borderId="0"/>
    <xf numFmtId="0" fontId="41" fillId="0" borderId="0"/>
    <xf numFmtId="9" fontId="40" fillId="0" borderId="0" applyFont="0" applyFill="0" applyBorder="0" applyAlignment="0" applyProtection="0"/>
  </cellStyleXfs>
  <cellXfs count="279">
    <xf numFmtId="0" fontId="0" fillId="0" borderId="0" xfId="0"/>
    <xf numFmtId="0" fontId="0" fillId="0" borderId="7" xfId="0" applyBorder="1"/>
    <xf numFmtId="0" fontId="0" fillId="0" borderId="0" xfId="0" applyBorder="1"/>
    <xf numFmtId="0" fontId="0" fillId="0" borderId="8" xfId="0" applyBorder="1"/>
    <xf numFmtId="44" fontId="0" fillId="0" borderId="0" xfId="2" applyFont="1"/>
    <xf numFmtId="0" fontId="2" fillId="0" borderId="0" xfId="0" applyFont="1"/>
    <xf numFmtId="0" fontId="0" fillId="0" borderId="0" xfId="0" applyFont="1" applyAlignment="1">
      <alignment vertical="top" wrapText="1"/>
    </xf>
    <xf numFmtId="0" fontId="0" fillId="0" borderId="22" xfId="0" applyBorder="1"/>
    <xf numFmtId="0" fontId="0" fillId="0" borderId="22" xfId="0" applyBorder="1" applyAlignment="1">
      <alignment wrapText="1"/>
    </xf>
    <xf numFmtId="0" fontId="0" fillId="5" borderId="22" xfId="0" applyFill="1" applyBorder="1" applyAlignment="1">
      <alignment wrapText="1"/>
    </xf>
    <xf numFmtId="9" fontId="0" fillId="5" borderId="22" xfId="3" applyFont="1" applyFill="1" applyBorder="1"/>
    <xf numFmtId="0" fontId="0" fillId="0" borderId="22" xfId="0" applyFill="1" applyBorder="1"/>
    <xf numFmtId="0" fontId="0" fillId="4" borderId="22" xfId="0" applyFill="1" applyBorder="1"/>
    <xf numFmtId="0" fontId="0" fillId="0" borderId="0" xfId="0" applyBorder="1" applyAlignment="1">
      <alignment horizontal="left" indent="1"/>
    </xf>
    <xf numFmtId="0" fontId="0" fillId="0" borderId="0" xfId="0" applyAlignment="1">
      <alignment wrapText="1"/>
    </xf>
    <xf numFmtId="0" fontId="0" fillId="0" borderId="0" xfId="0" quotePrefix="1"/>
    <xf numFmtId="0" fontId="0" fillId="4" borderId="0" xfId="0" applyFill="1"/>
    <xf numFmtId="0" fontId="0" fillId="4" borderId="0" xfId="0" applyFill="1" applyAlignment="1">
      <alignment wrapText="1"/>
    </xf>
    <xf numFmtId="44" fontId="0" fillId="4" borderId="0" xfId="2" applyFont="1" applyFill="1"/>
    <xf numFmtId="0" fontId="0" fillId="7" borderId="0" xfId="0" applyFill="1"/>
    <xf numFmtId="0" fontId="0" fillId="0" borderId="0" xfId="0" applyFill="1"/>
    <xf numFmtId="0" fontId="0" fillId="6" borderId="0" xfId="0" applyFill="1"/>
    <xf numFmtId="0" fontId="0" fillId="8" borderId="0" xfId="0" applyFill="1"/>
    <xf numFmtId="0" fontId="15" fillId="0" borderId="0" xfId="0" applyFont="1" applyAlignment="1">
      <alignment horizontal="center"/>
    </xf>
    <xf numFmtId="0" fontId="16" fillId="0" borderId="0" xfId="0" applyFont="1"/>
    <xf numFmtId="0" fontId="0" fillId="6" borderId="22" xfId="0" applyFill="1" applyBorder="1" applyAlignment="1">
      <alignment wrapText="1"/>
    </xf>
    <xf numFmtId="0" fontId="20" fillId="0" borderId="0" xfId="5" applyFont="1" applyAlignment="1">
      <alignment horizontal="left" indent="1"/>
    </xf>
    <xf numFmtId="0" fontId="21" fillId="0" borderId="0" xfId="5" applyFont="1" applyAlignment="1">
      <alignment horizontal="left" indent="2"/>
    </xf>
    <xf numFmtId="0" fontId="20" fillId="0" borderId="0" xfId="5" applyFont="1" applyAlignment="1">
      <alignment horizontal="left"/>
    </xf>
    <xf numFmtId="0" fontId="21" fillId="0" borderId="0" xfId="5" applyFont="1" applyAlignment="1">
      <alignment horizontal="left" indent="1"/>
    </xf>
    <xf numFmtId="0" fontId="22" fillId="0" borderId="0" xfId="5" applyFont="1"/>
    <xf numFmtId="0" fontId="21" fillId="0" borderId="0" xfId="6" applyFont="1" applyAlignment="1">
      <alignment horizontal="left" indent="1"/>
    </xf>
    <xf numFmtId="0" fontId="19" fillId="0" borderId="0" xfId="5" applyFont="1" applyFill="1" applyAlignment="1">
      <alignment horizontal="left"/>
    </xf>
    <xf numFmtId="0" fontId="21" fillId="0" borderId="0" xfId="5" applyFont="1" applyAlignment="1">
      <alignment horizontal="left" wrapText="1" indent="2"/>
    </xf>
    <xf numFmtId="44" fontId="0" fillId="0" borderId="0" xfId="0" applyNumberFormat="1"/>
    <xf numFmtId="0" fontId="23" fillId="0" borderId="0" xfId="0" applyFont="1"/>
    <xf numFmtId="0" fontId="24" fillId="0" borderId="26" xfId="5" applyFont="1" applyBorder="1" applyAlignment="1">
      <alignment horizontal="left" indent="1"/>
    </xf>
    <xf numFmtId="0" fontId="23" fillId="0" borderId="26" xfId="0" applyFont="1" applyBorder="1"/>
    <xf numFmtId="44" fontId="23" fillId="0" borderId="26" xfId="0" applyNumberFormat="1" applyFont="1" applyBorder="1"/>
    <xf numFmtId="0" fontId="26" fillId="0" borderId="26" xfId="5" applyFont="1" applyBorder="1" applyAlignment="1">
      <alignment horizontal="left" indent="1"/>
    </xf>
    <xf numFmtId="44" fontId="23" fillId="0" borderId="26" xfId="2" applyFont="1" applyBorder="1"/>
    <xf numFmtId="44" fontId="27" fillId="0" borderId="26" xfId="0" applyNumberFormat="1" applyFont="1" applyBorder="1"/>
    <xf numFmtId="0" fontId="0" fillId="12" borderId="0" xfId="0" applyFill="1"/>
    <xf numFmtId="0" fontId="21" fillId="12" borderId="0" xfId="5" applyFont="1" applyFill="1" applyAlignment="1">
      <alignment horizontal="left" indent="2"/>
    </xf>
    <xf numFmtId="0" fontId="21" fillId="12" borderId="0" xfId="5" applyFont="1" applyFill="1" applyAlignment="1">
      <alignment horizontal="left" indent="1"/>
    </xf>
    <xf numFmtId="44" fontId="0" fillId="12" borderId="0" xfId="2" applyFont="1" applyFill="1"/>
    <xf numFmtId="0" fontId="21" fillId="12" borderId="0" xfId="6" applyFont="1" applyFill="1" applyAlignment="1">
      <alignment horizontal="left" indent="1"/>
    </xf>
    <xf numFmtId="0" fontId="5" fillId="0" borderId="0" xfId="0" applyFont="1" applyAlignment="1"/>
    <xf numFmtId="0" fontId="5" fillId="0" borderId="0" xfId="0" applyFont="1"/>
    <xf numFmtId="0" fontId="27" fillId="0" borderId="0" xfId="0" applyFont="1" applyAlignment="1">
      <alignment horizontal="right"/>
    </xf>
    <xf numFmtId="40" fontId="27" fillId="0" borderId="0" xfId="0" applyNumberFormat="1" applyFont="1"/>
    <xf numFmtId="10" fontId="22" fillId="0" borderId="0" xfId="5" applyNumberFormat="1" applyFont="1" applyAlignment="1">
      <alignment horizontal="center" wrapText="1"/>
    </xf>
    <xf numFmtId="0" fontId="22" fillId="0" borderId="0" xfId="5" applyFont="1" applyAlignment="1">
      <alignment wrapText="1"/>
    </xf>
    <xf numFmtId="0" fontId="22" fillId="0" borderId="0" xfId="5" applyFont="1" applyAlignment="1">
      <alignment horizontal="center" wrapText="1"/>
    </xf>
    <xf numFmtId="1" fontId="21" fillId="11" borderId="0" xfId="5" applyNumberFormat="1" applyFont="1" applyFill="1"/>
    <xf numFmtId="0" fontId="28" fillId="11" borderId="0" xfId="5" applyFont="1" applyFill="1"/>
    <xf numFmtId="3" fontId="20" fillId="11" borderId="0" xfId="5" applyNumberFormat="1" applyFont="1" applyFill="1"/>
    <xf numFmtId="1" fontId="21" fillId="0" borderId="0" xfId="5" applyNumberFormat="1" applyFont="1"/>
    <xf numFmtId="0" fontId="20" fillId="0" borderId="0" xfId="5" applyFont="1"/>
    <xf numFmtId="3" fontId="20" fillId="0" borderId="0" xfId="5" applyNumberFormat="1" applyFont="1"/>
    <xf numFmtId="3" fontId="21" fillId="0" borderId="0" xfId="5" applyNumberFormat="1" applyFont="1"/>
    <xf numFmtId="3" fontId="21" fillId="0" borderId="0" xfId="5" applyNumberFormat="1" applyFont="1" applyFill="1"/>
    <xf numFmtId="3" fontId="20" fillId="0" borderId="0" xfId="5" applyNumberFormat="1" applyFont="1" applyFill="1"/>
    <xf numFmtId="37" fontId="21" fillId="0" borderId="0" xfId="5" applyNumberFormat="1" applyFont="1" applyFill="1"/>
    <xf numFmtId="37" fontId="21" fillId="0" borderId="0" xfId="5" applyNumberFormat="1" applyFont="1"/>
    <xf numFmtId="37" fontId="20" fillId="0" borderId="0" xfId="5" applyNumberFormat="1" applyFont="1" applyFill="1"/>
    <xf numFmtId="37" fontId="20" fillId="0" borderId="0" xfId="5" applyNumberFormat="1" applyFont="1"/>
    <xf numFmtId="0" fontId="22" fillId="0" borderId="0" xfId="5" applyFont="1" applyAlignment="1">
      <alignment horizontal="left" indent="1"/>
    </xf>
    <xf numFmtId="1" fontId="21" fillId="13" borderId="0" xfId="5" applyNumberFormat="1" applyFont="1" applyFill="1"/>
    <xf numFmtId="0" fontId="19" fillId="13" borderId="0" xfId="5" applyFont="1" applyFill="1" applyAlignment="1">
      <alignment horizontal="left"/>
    </xf>
    <xf numFmtId="3" fontId="21" fillId="13" borderId="0" xfId="5" applyNumberFormat="1" applyFont="1" applyFill="1"/>
    <xf numFmtId="0" fontId="3" fillId="0" borderId="0" xfId="0" applyFont="1"/>
    <xf numFmtId="0" fontId="21" fillId="0" borderId="0" xfId="5" applyFont="1"/>
    <xf numFmtId="1" fontId="0" fillId="0" borderId="0" xfId="0" applyNumberFormat="1"/>
    <xf numFmtId="44" fontId="0" fillId="0" borderId="0" xfId="0" applyNumberFormat="1" applyFont="1"/>
    <xf numFmtId="0" fontId="29" fillId="0" borderId="0" xfId="6" applyFont="1" applyAlignment="1">
      <alignment horizontal="left" indent="1"/>
    </xf>
    <xf numFmtId="3" fontId="0" fillId="0" borderId="0" xfId="0" applyNumberFormat="1"/>
    <xf numFmtId="0" fontId="20" fillId="0" borderId="0" xfId="5" applyFont="1" applyAlignment="1">
      <alignment horizontal="left" wrapText="1" indent="1"/>
    </xf>
    <xf numFmtId="0" fontId="0" fillId="11" borderId="0" xfId="0" applyFill="1"/>
    <xf numFmtId="1" fontId="21" fillId="0" borderId="0" xfId="5" applyNumberFormat="1" applyFont="1" applyFill="1"/>
    <xf numFmtId="0" fontId="28" fillId="0" borderId="0" xfId="5" applyFont="1" applyFill="1"/>
    <xf numFmtId="0" fontId="22" fillId="0" borderId="0" xfId="5" applyFont="1" applyFill="1" applyAlignment="1">
      <alignment horizontal="center" wrapText="1"/>
    </xf>
    <xf numFmtId="0" fontId="20" fillId="0" borderId="0" xfId="5" applyFont="1" applyFill="1"/>
    <xf numFmtId="0" fontId="20" fillId="0" borderId="0" xfId="5" applyFont="1" applyFill="1" applyAlignment="1">
      <alignment horizontal="left" indent="1"/>
    </xf>
    <xf numFmtId="0" fontId="21" fillId="0" borderId="0" xfId="5" applyFont="1" applyFill="1" applyAlignment="1">
      <alignment horizontal="left" indent="2"/>
    </xf>
    <xf numFmtId="3" fontId="2" fillId="0" borderId="0" xfId="0" applyNumberFormat="1" applyFont="1"/>
    <xf numFmtId="0" fontId="22" fillId="0" borderId="0" xfId="5" applyFont="1" applyAlignment="1">
      <alignment horizontal="left"/>
    </xf>
    <xf numFmtId="0" fontId="19" fillId="13" borderId="0" xfId="5" applyFont="1" applyFill="1"/>
    <xf numFmtId="0" fontId="0" fillId="13" borderId="0" xfId="0" applyFill="1"/>
    <xf numFmtId="3" fontId="21" fillId="14" borderId="0" xfId="5" applyNumberFormat="1" applyFont="1" applyFill="1"/>
    <xf numFmtId="0" fontId="30" fillId="0" borderId="37" xfId="0" applyFont="1" applyBorder="1" applyAlignment="1">
      <alignment horizontal="center" vertical="center"/>
    </xf>
    <xf numFmtId="0" fontId="30" fillId="0" borderId="38" xfId="0" applyFont="1" applyBorder="1" applyAlignment="1">
      <alignment horizontal="center" vertical="center"/>
    </xf>
    <xf numFmtId="0" fontId="30" fillId="0" borderId="38" xfId="0" applyFont="1" applyBorder="1" applyAlignment="1">
      <alignment vertical="center"/>
    </xf>
    <xf numFmtId="0" fontId="31" fillId="0" borderId="38" xfId="0" applyFont="1" applyBorder="1" applyAlignment="1">
      <alignment vertical="center"/>
    </xf>
    <xf numFmtId="0" fontId="32" fillId="0" borderId="38" xfId="0" applyFont="1" applyBorder="1" applyAlignment="1">
      <alignment horizontal="left" vertical="center" indent="5"/>
    </xf>
    <xf numFmtId="0" fontId="37" fillId="0" borderId="38" xfId="0" applyFont="1" applyBorder="1" applyAlignment="1">
      <alignment horizontal="left" vertical="center" indent="15"/>
    </xf>
    <xf numFmtId="0" fontId="32" fillId="0" borderId="38" xfId="0" applyFont="1" applyBorder="1" applyAlignment="1">
      <alignment horizontal="left" vertical="center" indent="15"/>
    </xf>
    <xf numFmtId="0" fontId="34" fillId="0" borderId="38" xfId="0" applyFont="1" applyBorder="1" applyAlignment="1">
      <alignment horizontal="left" vertical="center" indent="15"/>
    </xf>
    <xf numFmtId="0" fontId="38" fillId="0" borderId="39" xfId="7" applyBorder="1" applyAlignment="1">
      <alignment vertical="center"/>
    </xf>
    <xf numFmtId="0" fontId="0" fillId="0" borderId="7" xfId="0" applyBorder="1" applyProtection="1"/>
    <xf numFmtId="0" fontId="5" fillId="0" borderId="9" xfId="0" applyFont="1" applyBorder="1" applyAlignment="1" applyProtection="1">
      <alignment horizontal="center"/>
    </xf>
    <xf numFmtId="0" fontId="5" fillId="0" borderId="10" xfId="0" applyFont="1" applyBorder="1" applyAlignment="1" applyProtection="1">
      <alignment horizontal="center"/>
    </xf>
    <xf numFmtId="0" fontId="5" fillId="0" borderId="11" xfId="0" applyFont="1" applyBorder="1" applyAlignment="1" applyProtection="1">
      <alignment horizontal="center"/>
    </xf>
    <xf numFmtId="0" fontId="6" fillId="0" borderId="12" xfId="0" applyFont="1" applyBorder="1" applyProtection="1"/>
    <xf numFmtId="0" fontId="6" fillId="0" borderId="13" xfId="0" applyFont="1" applyBorder="1" applyProtection="1"/>
    <xf numFmtId="0" fontId="0" fillId="0" borderId="13" xfId="0" applyBorder="1" applyProtection="1"/>
    <xf numFmtId="0" fontId="0" fillId="0" borderId="7" xfId="0" applyBorder="1" applyAlignment="1" applyProtection="1">
      <alignment horizontal="left" indent="1"/>
    </xf>
    <xf numFmtId="0" fontId="0" fillId="2" borderId="0" xfId="0" applyFill="1" applyBorder="1" applyProtection="1"/>
    <xf numFmtId="164" fontId="0" fillId="0" borderId="0" xfId="1" applyNumberFormat="1" applyFont="1" applyBorder="1" applyProtection="1"/>
    <xf numFmtId="164" fontId="0" fillId="0" borderId="8" xfId="1" applyNumberFormat="1" applyFont="1" applyBorder="1" applyProtection="1"/>
    <xf numFmtId="164" fontId="0" fillId="3" borderId="0" xfId="1" applyNumberFormat="1" applyFont="1" applyFill="1" applyBorder="1" applyProtection="1"/>
    <xf numFmtId="164" fontId="0" fillId="3" borderId="8" xfId="1" applyNumberFormat="1" applyFont="1" applyFill="1" applyBorder="1" applyProtection="1"/>
    <xf numFmtId="0" fontId="7" fillId="2" borderId="0" xfId="0" applyFont="1" applyFill="1" applyBorder="1" applyProtection="1"/>
    <xf numFmtId="0" fontId="8" fillId="2" borderId="0" xfId="0" applyFont="1" applyFill="1" applyBorder="1" applyAlignment="1" applyProtection="1">
      <alignment wrapText="1"/>
    </xf>
    <xf numFmtId="164" fontId="0" fillId="0" borderId="13" xfId="1" applyNumberFormat="1" applyFont="1" applyBorder="1" applyProtection="1"/>
    <xf numFmtId="164" fontId="0" fillId="0" borderId="14" xfId="1" applyNumberFormat="1" applyFont="1" applyBorder="1" applyProtection="1"/>
    <xf numFmtId="0" fontId="0" fillId="0" borderId="0" xfId="0" applyBorder="1" applyProtection="1"/>
    <xf numFmtId="0" fontId="0" fillId="0" borderId="8" xfId="0" applyBorder="1" applyProtection="1"/>
    <xf numFmtId="0" fontId="0" fillId="0" borderId="7" xfId="0" applyBorder="1" applyAlignment="1" applyProtection="1">
      <alignment horizontal="left" indent="2"/>
    </xf>
    <xf numFmtId="165" fontId="0" fillId="0" borderId="0" xfId="2" applyNumberFormat="1" applyFont="1" applyBorder="1" applyProtection="1"/>
    <xf numFmtId="0" fontId="0" fillId="3" borderId="0" xfId="0" applyFill="1" applyBorder="1" applyProtection="1"/>
    <xf numFmtId="0" fontId="0" fillId="3" borderId="8" xfId="0" applyFill="1" applyBorder="1" applyProtection="1"/>
    <xf numFmtId="0" fontId="0" fillId="0" borderId="4" xfId="0" applyBorder="1" applyAlignment="1" applyProtection="1">
      <alignment horizontal="left" indent="2"/>
    </xf>
    <xf numFmtId="0" fontId="0" fillId="2" borderId="5" xfId="0" applyFill="1" applyBorder="1" applyProtection="1"/>
    <xf numFmtId="165" fontId="0" fillId="0" borderId="5" xfId="2" applyNumberFormat="1" applyFont="1" applyBorder="1" applyProtection="1"/>
    <xf numFmtId="0" fontId="0" fillId="3" borderId="5" xfId="0" applyFill="1" applyBorder="1" applyProtection="1"/>
    <xf numFmtId="0" fontId="0" fillId="3" borderId="6" xfId="0" applyFill="1" applyBorder="1" applyProtection="1"/>
    <xf numFmtId="0" fontId="0" fillId="0" borderId="0" xfId="0" applyProtection="1"/>
    <xf numFmtId="0" fontId="3" fillId="0" borderId="0" xfId="0" applyFont="1" applyFill="1" applyBorder="1" applyAlignment="1" applyProtection="1">
      <alignment horizontal="left"/>
    </xf>
    <xf numFmtId="0" fontId="9" fillId="0" borderId="0" xfId="0" applyFont="1" applyAlignment="1" applyProtection="1">
      <alignment horizontal="justify" vertical="center"/>
    </xf>
    <xf numFmtId="0" fontId="2" fillId="0" borderId="0" xfId="0" applyFont="1" applyProtection="1"/>
    <xf numFmtId="0" fontId="0" fillId="0" borderId="0" xfId="0" applyFont="1" applyAlignment="1" applyProtection="1">
      <alignment vertical="top" wrapText="1"/>
    </xf>
    <xf numFmtId="0" fontId="11" fillId="0" borderId="0" xfId="0" applyFont="1" applyProtection="1"/>
    <xf numFmtId="0" fontId="12" fillId="0" borderId="4"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6" xfId="0" applyFont="1" applyBorder="1" applyAlignment="1" applyProtection="1">
      <alignment horizontal="center" vertical="center"/>
    </xf>
    <xf numFmtId="0" fontId="12" fillId="0" borderId="16" xfId="0" applyFont="1" applyBorder="1" applyAlignment="1" applyProtection="1">
      <alignment horizontal="center" vertical="center"/>
    </xf>
    <xf numFmtId="0" fontId="12" fillId="0" borderId="17" xfId="0" applyFont="1" applyBorder="1" applyAlignment="1" applyProtection="1">
      <alignment horizontal="center" vertical="center"/>
    </xf>
    <xf numFmtId="0" fontId="12" fillId="0" borderId="18" xfId="0" applyFont="1" applyBorder="1" applyAlignment="1" applyProtection="1">
      <alignment horizontal="center" vertical="center"/>
    </xf>
    <xf numFmtId="0" fontId="9" fillId="0" borderId="0" xfId="0" applyFont="1" applyAlignment="1" applyProtection="1">
      <alignment horizontal="left" vertical="center"/>
    </xf>
    <xf numFmtId="0" fontId="12" fillId="0" borderId="7" xfId="0" applyFont="1" applyBorder="1" applyAlignment="1" applyProtection="1">
      <alignment horizontal="center" vertical="center"/>
    </xf>
    <xf numFmtId="0" fontId="12" fillId="0" borderId="0" xfId="0" applyFont="1" applyAlignment="1" applyProtection="1">
      <alignment horizontal="center" vertical="center"/>
    </xf>
    <xf numFmtId="0" fontId="12" fillId="0" borderId="8" xfId="0" applyFont="1" applyBorder="1" applyAlignment="1" applyProtection="1">
      <alignment horizontal="center" vertical="center"/>
    </xf>
    <xf numFmtId="0" fontId="12" fillId="0" borderId="19" xfId="0" applyFont="1" applyBorder="1" applyAlignment="1" applyProtection="1">
      <alignment horizontal="center" vertical="center"/>
    </xf>
    <xf numFmtId="0" fontId="12" fillId="0" borderId="20" xfId="0" applyFont="1" applyBorder="1" applyAlignment="1" applyProtection="1">
      <alignment horizontal="center" vertical="center"/>
    </xf>
    <xf numFmtId="0" fontId="12" fillId="0" borderId="21" xfId="0" applyFont="1" applyBorder="1" applyAlignment="1" applyProtection="1">
      <alignment horizontal="center" vertical="center"/>
    </xf>
    <xf numFmtId="0" fontId="12" fillId="0" borderId="5" xfId="0" applyFont="1" applyBorder="1" applyAlignment="1" applyProtection="1">
      <alignment horizontal="left" vertical="center"/>
    </xf>
    <xf numFmtId="0" fontId="13" fillId="0" borderId="0" xfId="0" applyFont="1" applyAlignment="1" applyProtection="1">
      <alignment horizontal="justify" vertical="center"/>
    </xf>
    <xf numFmtId="44" fontId="0" fillId="0" borderId="22" xfId="2" applyFont="1" applyBorder="1" applyAlignment="1" applyProtection="1"/>
    <xf numFmtId="0" fontId="17" fillId="0" borderId="0" xfId="0" applyFont="1" applyFill="1" applyAlignment="1" applyProtection="1">
      <protection locked="0"/>
    </xf>
    <xf numFmtId="0" fontId="0" fillId="0" borderId="0" xfId="0" applyProtection="1">
      <protection locked="0"/>
    </xf>
    <xf numFmtId="0" fontId="0" fillId="0" borderId="0" xfId="0" applyAlignment="1" applyProtection="1">
      <alignment wrapText="1"/>
      <protection locked="0"/>
    </xf>
    <xf numFmtId="0" fontId="18" fillId="0" borderId="0" xfId="0" applyFont="1" applyAlignment="1" applyProtection="1">
      <alignment horizontal="center" wrapText="1"/>
      <protection locked="0"/>
    </xf>
    <xf numFmtId="43" fontId="0" fillId="0" borderId="23" xfId="1" applyFont="1" applyBorder="1" applyProtection="1">
      <protection locked="0"/>
    </xf>
    <xf numFmtId="43" fontId="8" fillId="0" borderId="0" xfId="1" applyFont="1" applyBorder="1" applyAlignment="1" applyProtection="1">
      <alignment wrapText="1"/>
      <protection locked="0"/>
    </xf>
    <xf numFmtId="44" fontId="0" fillId="0" borderId="31" xfId="2" applyFont="1" applyBorder="1" applyProtection="1">
      <protection locked="0"/>
    </xf>
    <xf numFmtId="0" fontId="0" fillId="0" borderId="32" xfId="0" applyBorder="1" applyProtection="1">
      <protection locked="0"/>
    </xf>
    <xf numFmtId="44" fontId="0" fillId="0" borderId="24" xfId="2" applyFont="1" applyBorder="1" applyProtection="1">
      <protection locked="0"/>
    </xf>
    <xf numFmtId="0" fontId="17" fillId="9" borderId="0" xfId="0" applyFont="1" applyFill="1" applyAlignment="1" applyProtection="1">
      <protection locked="0"/>
    </xf>
    <xf numFmtId="43" fontId="0" fillId="9" borderId="23" xfId="1" applyFont="1" applyFill="1" applyBorder="1" applyProtection="1">
      <protection locked="0"/>
    </xf>
    <xf numFmtId="43" fontId="8" fillId="9" borderId="0" xfId="1" applyFont="1" applyFill="1" applyBorder="1" applyAlignment="1" applyProtection="1">
      <alignment wrapText="1"/>
      <protection locked="0"/>
    </xf>
    <xf numFmtId="44" fontId="0" fillId="9" borderId="24" xfId="2" applyFont="1" applyFill="1" applyBorder="1" applyProtection="1">
      <protection locked="0"/>
    </xf>
    <xf numFmtId="0" fontId="0" fillId="9" borderId="0" xfId="0" applyFill="1" applyProtection="1">
      <protection locked="0"/>
    </xf>
    <xf numFmtId="43" fontId="0" fillId="0" borderId="0" xfId="1" applyFont="1" applyBorder="1" applyProtection="1">
      <protection locked="0"/>
    </xf>
    <xf numFmtId="44" fontId="0" fillId="0" borderId="0" xfId="0" applyNumberFormat="1" applyProtection="1">
      <protection locked="0"/>
    </xf>
    <xf numFmtId="166" fontId="0" fillId="0" borderId="23" xfId="1" applyNumberFormat="1" applyFont="1" applyBorder="1" applyProtection="1">
      <protection locked="0"/>
    </xf>
    <xf numFmtId="166" fontId="0" fillId="0" borderId="0" xfId="1" applyNumberFormat="1" applyFont="1" applyBorder="1" applyProtection="1">
      <protection locked="0"/>
    </xf>
    <xf numFmtId="166" fontId="0" fillId="0" borderId="24" xfId="2" applyNumberFormat="1" applyFont="1" applyBorder="1" applyProtection="1">
      <protection locked="0"/>
    </xf>
    <xf numFmtId="0" fontId="0" fillId="0" borderId="23" xfId="1" applyNumberFormat="1" applyFont="1" applyBorder="1" applyProtection="1">
      <protection locked="0"/>
    </xf>
    <xf numFmtId="0" fontId="0" fillId="0" borderId="0" xfId="1" applyNumberFormat="1" applyFont="1" applyBorder="1" applyProtection="1">
      <protection locked="0"/>
    </xf>
    <xf numFmtId="0" fontId="0" fillId="0" borderId="24" xfId="2" applyNumberFormat="1" applyFont="1" applyBorder="1" applyProtection="1">
      <protection locked="0"/>
    </xf>
    <xf numFmtId="0" fontId="0" fillId="0" borderId="0" xfId="0" applyBorder="1" applyProtection="1">
      <protection locked="0"/>
    </xf>
    <xf numFmtId="0" fontId="0" fillId="0" borderId="0" xfId="0" applyFill="1" applyBorder="1" applyProtection="1">
      <protection locked="0"/>
    </xf>
    <xf numFmtId="0" fontId="0" fillId="0" borderId="22" xfId="0" applyBorder="1" applyProtection="1">
      <protection locked="0"/>
    </xf>
    <xf numFmtId="0" fontId="0" fillId="0" borderId="26" xfId="0" applyBorder="1" applyProtection="1">
      <protection locked="0"/>
    </xf>
    <xf numFmtId="43" fontId="0" fillId="0" borderId="25" xfId="1" applyFont="1" applyBorder="1" applyProtection="1">
      <protection locked="0"/>
    </xf>
    <xf numFmtId="43" fontId="0" fillId="0" borderId="26" xfId="1" applyFont="1" applyBorder="1" applyProtection="1">
      <protection locked="0"/>
    </xf>
    <xf numFmtId="44" fontId="0" fillId="0" borderId="27" xfId="2" applyFont="1" applyBorder="1" applyProtection="1">
      <protection locked="0"/>
    </xf>
    <xf numFmtId="43" fontId="0" fillId="9" borderId="0" xfId="1"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0" fillId="0" borderId="36" xfId="0" applyBorder="1" applyProtection="1">
      <protection locked="0"/>
    </xf>
    <xf numFmtId="43" fontId="0" fillId="0" borderId="34" xfId="1" applyFont="1" applyBorder="1" applyProtection="1">
      <protection locked="0"/>
    </xf>
    <xf numFmtId="43" fontId="0" fillId="0" borderId="35" xfId="1" applyFont="1" applyBorder="1" applyProtection="1">
      <protection locked="0"/>
    </xf>
    <xf numFmtId="44" fontId="0" fillId="0" borderId="36" xfId="2" applyFont="1" applyBorder="1" applyProtection="1">
      <protection locked="0"/>
    </xf>
    <xf numFmtId="0" fontId="0" fillId="0" borderId="30" xfId="0" applyBorder="1" applyProtection="1">
      <protection locked="0"/>
    </xf>
    <xf numFmtId="0" fontId="0" fillId="0" borderId="29" xfId="0" applyBorder="1" applyProtection="1">
      <protection locked="0"/>
    </xf>
    <xf numFmtId="43" fontId="0" fillId="0" borderId="28" xfId="1" applyFont="1" applyBorder="1" applyProtection="1">
      <protection locked="0"/>
    </xf>
    <xf numFmtId="43" fontId="0" fillId="0" borderId="29" xfId="1" applyFont="1" applyBorder="1" applyProtection="1">
      <protection locked="0"/>
    </xf>
    <xf numFmtId="44" fontId="0" fillId="0" borderId="30" xfId="2" applyFont="1" applyBorder="1" applyProtection="1">
      <protection locked="0"/>
    </xf>
    <xf numFmtId="0" fontId="2" fillId="0" borderId="22" xfId="0" applyFont="1" applyBorder="1" applyProtection="1">
      <protection locked="0"/>
    </xf>
    <xf numFmtId="43" fontId="0" fillId="0" borderId="22" xfId="1" applyFont="1" applyBorder="1" applyProtection="1">
      <protection locked="0"/>
    </xf>
    <xf numFmtId="43" fontId="0" fillId="0" borderId="22" xfId="1" applyFont="1" applyBorder="1" applyAlignment="1" applyProtection="1">
      <protection locked="0"/>
    </xf>
    <xf numFmtId="43" fontId="0" fillId="0" borderId="0" xfId="1" applyFont="1" applyBorder="1" applyAlignment="1" applyProtection="1">
      <protection locked="0"/>
    </xf>
    <xf numFmtId="44" fontId="0" fillId="0" borderId="0" xfId="2" applyFont="1" applyProtection="1">
      <protection locked="0"/>
    </xf>
    <xf numFmtId="0" fontId="0" fillId="0" borderId="22" xfId="0" applyBorder="1" applyAlignment="1" applyProtection="1">
      <alignment wrapText="1"/>
      <protection locked="0"/>
    </xf>
    <xf numFmtId="0" fontId="8" fillId="10" borderId="22" xfId="0" applyFont="1" applyFill="1" applyBorder="1" applyAlignment="1" applyProtection="1">
      <alignment wrapText="1"/>
      <protection locked="0"/>
    </xf>
    <xf numFmtId="0" fontId="8" fillId="10" borderId="0" xfId="0" applyFont="1" applyFill="1" applyBorder="1" applyAlignment="1" applyProtection="1">
      <alignment wrapText="1"/>
      <protection locked="0"/>
    </xf>
    <xf numFmtId="44" fontId="0" fillId="0" borderId="0" xfId="2" applyFont="1" applyBorder="1" applyAlignment="1" applyProtection="1">
      <protection locked="0"/>
    </xf>
    <xf numFmtId="43" fontId="0" fillId="0" borderId="0" xfId="1" applyFont="1" applyProtection="1">
      <protection locked="0"/>
    </xf>
    <xf numFmtId="44" fontId="0" fillId="0" borderId="0" xfId="2" applyFont="1" applyProtection="1"/>
    <xf numFmtId="44" fontId="0" fillId="6" borderId="22" xfId="2" applyFont="1" applyFill="1" applyBorder="1"/>
    <xf numFmtId="43" fontId="0" fillId="0" borderId="0" xfId="1" applyFont="1"/>
    <xf numFmtId="164" fontId="0" fillId="0" borderId="0" xfId="1" applyNumberFormat="1" applyFont="1"/>
    <xf numFmtId="164" fontId="21" fillId="0" borderId="0" xfId="1" applyNumberFormat="1" applyFont="1"/>
    <xf numFmtId="164" fontId="0" fillId="0" borderId="0" xfId="0" applyNumberFormat="1"/>
    <xf numFmtId="0" fontId="34" fillId="0" borderId="38" xfId="0" applyFont="1" applyBorder="1" applyAlignment="1">
      <alignment horizontal="left" vertical="center" indent="11"/>
    </xf>
    <xf numFmtId="43" fontId="0" fillId="14" borderId="0" xfId="1" applyFont="1" applyFill="1"/>
    <xf numFmtId="0" fontId="0" fillId="14" borderId="0" xfId="0" applyFill="1"/>
    <xf numFmtId="167" fontId="20" fillId="0" borderId="0" xfId="8" applyFont="1"/>
    <xf numFmtId="167" fontId="1" fillId="0" borderId="0" xfId="8" applyFont="1"/>
    <xf numFmtId="167" fontId="1" fillId="0" borderId="0" xfId="8" applyFont="1" applyFill="1"/>
    <xf numFmtId="167" fontId="1" fillId="0" borderId="0" xfId="8" applyFont="1" applyFill="1" applyAlignment="1">
      <alignment horizontal="center"/>
    </xf>
    <xf numFmtId="167" fontId="1" fillId="0" borderId="0" xfId="8" applyFont="1" applyAlignment="1">
      <alignment horizontal="center" wrapText="1"/>
    </xf>
    <xf numFmtId="167" fontId="1" fillId="0" borderId="0" xfId="10" applyFont="1"/>
    <xf numFmtId="168" fontId="1" fillId="0" borderId="0" xfId="8" applyNumberFormat="1" applyFont="1"/>
    <xf numFmtId="40" fontId="1" fillId="0" borderId="0" xfId="8" applyNumberFormat="1" applyFont="1" applyFill="1"/>
    <xf numFmtId="43" fontId="1" fillId="0" borderId="0" xfId="8" applyNumberFormat="1" applyFont="1"/>
    <xf numFmtId="169" fontId="1" fillId="0" borderId="0" xfId="8" applyNumberFormat="1" applyFont="1"/>
    <xf numFmtId="167" fontId="1" fillId="0" borderId="0" xfId="10" applyFont="1" applyAlignment="1">
      <alignment wrapText="1"/>
    </xf>
    <xf numFmtId="43" fontId="1" fillId="0" borderId="0" xfId="8" applyNumberFormat="1" applyFont="1" applyFill="1"/>
    <xf numFmtId="2" fontId="1" fillId="0" borderId="0" xfId="8" applyNumberFormat="1" applyFont="1"/>
    <xf numFmtId="43" fontId="1" fillId="0" borderId="0" xfId="1" applyFont="1"/>
    <xf numFmtId="43" fontId="1" fillId="0" borderId="0" xfId="12" applyNumberFormat="1" applyFont="1" applyFill="1"/>
    <xf numFmtId="170" fontId="1" fillId="0" borderId="0" xfId="14" applyNumberFormat="1" applyFont="1" applyFill="1" applyBorder="1"/>
    <xf numFmtId="171" fontId="1" fillId="0" borderId="0" xfId="8" applyNumberFormat="1" applyFont="1"/>
    <xf numFmtId="10" fontId="39" fillId="0" borderId="0" xfId="15" applyNumberFormat="1" applyFont="1"/>
    <xf numFmtId="167" fontId="21" fillId="0" borderId="0" xfId="8" applyFont="1"/>
    <xf numFmtId="49" fontId="21" fillId="0" borderId="0" xfId="8" quotePrefix="1" applyNumberFormat="1" applyFont="1" applyFill="1" applyAlignment="1">
      <alignment horizontal="right"/>
    </xf>
    <xf numFmtId="167" fontId="1" fillId="0" borderId="0" xfId="8" applyFont="1" applyFill="1" applyAlignment="1">
      <alignment horizontal="center" wrapText="1"/>
    </xf>
    <xf numFmtId="43" fontId="21" fillId="0" borderId="0" xfId="1" applyNumberFormat="1" applyFont="1" applyFill="1" applyBorder="1" applyProtection="1"/>
    <xf numFmtId="43" fontId="1" fillId="0" borderId="0" xfId="11" applyNumberFormat="1" applyFont="1" applyFill="1"/>
    <xf numFmtId="43" fontId="1" fillId="0" borderId="0" xfId="1" applyNumberFormat="1" applyFont="1" applyFill="1"/>
    <xf numFmtId="43" fontId="21" fillId="0" borderId="0" xfId="13" applyNumberFormat="1" applyFont="1" applyFill="1"/>
    <xf numFmtId="43" fontId="1" fillId="0" borderId="0" xfId="1" applyNumberFormat="1" applyFont="1" applyFill="1" applyBorder="1"/>
    <xf numFmtId="167" fontId="1" fillId="15" borderId="0" xfId="10" applyFont="1" applyFill="1"/>
    <xf numFmtId="43" fontId="1" fillId="15" borderId="0" xfId="8" applyNumberFormat="1" applyFont="1" applyFill="1"/>
    <xf numFmtId="168" fontId="1" fillId="15" borderId="0" xfId="8" applyNumberFormat="1" applyFont="1" applyFill="1"/>
    <xf numFmtId="167" fontId="1" fillId="15" borderId="0" xfId="8" applyFont="1" applyFill="1"/>
    <xf numFmtId="40" fontId="1" fillId="15" borderId="0" xfId="8" applyNumberFormat="1" applyFont="1" applyFill="1"/>
    <xf numFmtId="4" fontId="1" fillId="0" borderId="0" xfId="8" applyNumberFormat="1" applyFont="1" applyAlignment="1">
      <alignment horizontal="right"/>
    </xf>
    <xf numFmtId="4" fontId="0" fillId="0" borderId="0" xfId="8" applyNumberFormat="1" applyFont="1" applyAlignment="1">
      <alignment horizontal="right"/>
    </xf>
    <xf numFmtId="40" fontId="0" fillId="0" borderId="0" xfId="0" applyNumberFormat="1"/>
    <xf numFmtId="167" fontId="1" fillId="16" borderId="0" xfId="10" applyFont="1" applyFill="1"/>
    <xf numFmtId="43" fontId="21" fillId="16" borderId="0" xfId="13" applyNumberFormat="1" applyFont="1" applyFill="1"/>
    <xf numFmtId="43" fontId="1" fillId="16" borderId="0" xfId="8" applyNumberFormat="1" applyFont="1" applyFill="1"/>
    <xf numFmtId="167" fontId="1" fillId="16" borderId="0" xfId="8" applyFont="1" applyFill="1"/>
    <xf numFmtId="40" fontId="1" fillId="16" borderId="0" xfId="8" applyNumberFormat="1" applyFont="1" applyFill="1"/>
    <xf numFmtId="164" fontId="0" fillId="0" borderId="0" xfId="1" applyNumberFormat="1" applyFont="1" applyFill="1" applyBorder="1" applyProtection="1"/>
    <xf numFmtId="164" fontId="0" fillId="0" borderId="8" xfId="1" applyNumberFormat="1" applyFont="1" applyFill="1" applyBorder="1" applyProtection="1"/>
    <xf numFmtId="0" fontId="0" fillId="0" borderId="7" xfId="0" applyFill="1" applyBorder="1" applyAlignment="1" applyProtection="1">
      <alignment horizontal="left" indent="1"/>
    </xf>
    <xf numFmtId="0" fontId="8" fillId="0" borderId="0" xfId="0" applyFont="1" applyFill="1" applyBorder="1" applyAlignment="1" applyProtection="1">
      <alignment wrapText="1"/>
    </xf>
    <xf numFmtId="10" fontId="0" fillId="0" borderId="0" xfId="3" applyNumberFormat="1" applyFont="1" applyFill="1" applyBorder="1" applyProtection="1"/>
    <xf numFmtId="10" fontId="0" fillId="0" borderId="8" xfId="3" applyNumberFormat="1" applyFont="1" applyFill="1" applyBorder="1" applyProtection="1"/>
    <xf numFmtId="40" fontId="1" fillId="10" borderId="0" xfId="8" applyNumberFormat="1" applyFont="1" applyFill="1"/>
    <xf numFmtId="43" fontId="0" fillId="10" borderId="0" xfId="0" applyNumberFormat="1" applyFill="1"/>
    <xf numFmtId="172" fontId="1" fillId="10" borderId="0" xfId="8" applyNumberFormat="1" applyFont="1" applyFill="1"/>
    <xf numFmtId="0" fontId="0" fillId="0" borderId="0" xfId="0" applyFill="1" applyBorder="1"/>
    <xf numFmtId="44" fontId="0" fillId="0" borderId="0" xfId="2" applyFont="1" applyFill="1"/>
    <xf numFmtId="0" fontId="10" fillId="0" borderId="9" xfId="0"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15" xfId="0" applyFont="1" applyBorder="1" applyAlignment="1" applyProtection="1">
      <alignment horizontal="center" vertical="center"/>
    </xf>
    <xf numFmtId="0" fontId="0" fillId="0" borderId="1" xfId="0" applyBorder="1" applyAlignment="1">
      <alignment horizontal="center" wrapText="1"/>
    </xf>
    <xf numFmtId="0" fontId="0" fillId="0" borderId="2" xfId="0" applyBorder="1" applyAlignment="1">
      <alignment horizont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2" fillId="0" borderId="0" xfId="0" applyFont="1" applyBorder="1" applyAlignment="1" applyProtection="1">
      <alignment horizontal="center"/>
    </xf>
    <xf numFmtId="0" fontId="0" fillId="0" borderId="0" xfId="0" applyAlignment="1">
      <alignment horizontal="center" wrapText="1"/>
    </xf>
    <xf numFmtId="0" fontId="0" fillId="14" borderId="25" xfId="0" applyFill="1" applyBorder="1" applyAlignment="1">
      <alignment horizontal="center" wrapText="1"/>
    </xf>
    <xf numFmtId="0" fontId="0" fillId="14" borderId="26" xfId="0" applyFill="1" applyBorder="1" applyAlignment="1">
      <alignment horizontal="center" wrapText="1"/>
    </xf>
    <xf numFmtId="0" fontId="0" fillId="14" borderId="27" xfId="0" applyFill="1" applyBorder="1" applyAlignment="1">
      <alignment horizontal="center" wrapText="1"/>
    </xf>
    <xf numFmtId="43" fontId="0" fillId="0" borderId="22" xfId="1" applyFont="1" applyBorder="1" applyAlignment="1" applyProtection="1">
      <alignment horizontal="center"/>
      <protection locked="0"/>
    </xf>
    <xf numFmtId="0" fontId="0" fillId="0" borderId="0" xfId="0" applyAlignment="1" applyProtection="1">
      <alignment horizontal="center"/>
    </xf>
    <xf numFmtId="0" fontId="6" fillId="0" borderId="25" xfId="0" applyFont="1" applyBorder="1" applyAlignment="1" applyProtection="1">
      <alignment horizontal="center"/>
      <protection locked="0"/>
    </xf>
    <xf numFmtId="0" fontId="6" fillId="0" borderId="26" xfId="0" applyFont="1" applyBorder="1" applyAlignment="1" applyProtection="1">
      <alignment horizontal="center"/>
      <protection locked="0"/>
    </xf>
    <xf numFmtId="44" fontId="6" fillId="0" borderId="27" xfId="2" applyFont="1" applyBorder="1" applyAlignment="1" applyProtection="1">
      <alignment horizontal="center"/>
      <protection locked="0"/>
    </xf>
  </cellXfs>
  <cellStyles count="16">
    <cellStyle name="Comma" xfId="1" builtinId="3"/>
    <cellStyle name="Comma 4" xfId="12"/>
    <cellStyle name="Currency" xfId="2" builtinId="4"/>
    <cellStyle name="Hyperlink" xfId="7" builtinId="8"/>
    <cellStyle name="Normal" xfId="0" builtinId="0"/>
    <cellStyle name="Normal 157" xfId="14"/>
    <cellStyle name="Normal 2" xfId="4"/>
    <cellStyle name="Normal 26 2" xfId="13"/>
    <cellStyle name="Normal 3" xfId="5"/>
    <cellStyle name="Normal 3 2" xfId="6"/>
    <cellStyle name="Normal 58" xfId="11"/>
    <cellStyle name="Normal 6" xfId="9"/>
    <cellStyle name="Normal 82" xfId="8"/>
    <cellStyle name="Normal 83" xfId="10"/>
    <cellStyle name="Percent" xfId="3" builtinId="5"/>
    <cellStyle name="Percent 3" xfId="15"/>
  </cellStyles>
  <dxfs count="218">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8" tint="0.39994506668294322"/>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psnas01\admin\CFQ%20Budget%20Template\Updated\CharterSchools_CFQBudgetTemplate_FY16_8.1.2016_Revis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PS Forecast Information"/>
      <sheetName val="Assumptions"/>
      <sheetName val="MLO Re"/>
      <sheetName val="Staffing"/>
      <sheetName val="Year 0"/>
      <sheetName val="Year 1"/>
      <sheetName val="Year 2"/>
      <sheetName val="Year 3"/>
      <sheetName val="Year 4"/>
      <sheetName val="Year 5"/>
      <sheetName val="Year 0-5"/>
      <sheetName val="Summary"/>
      <sheetName val="Ratios"/>
    </sheetNames>
    <sheetDataSet>
      <sheetData sheetId="0"/>
      <sheetData sheetId="1"/>
      <sheetData sheetId="2">
        <row r="1">
          <cell r="A1" t="str">
            <v>[SCHOOL NAME]</v>
          </cell>
        </row>
      </sheetData>
      <sheetData sheetId="3"/>
      <sheetData sheetId="4"/>
      <sheetData sheetId="5"/>
      <sheetData sheetId="6"/>
      <sheetData sheetId="7"/>
      <sheetData sheetId="8"/>
      <sheetData sheetId="9"/>
      <sheetData sheetId="10"/>
      <sheetData sheetId="11">
        <row r="68">
          <cell r="J68">
            <v>0</v>
          </cell>
        </row>
      </sheetData>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EVAR_CYPRESS@dpsk12.org"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47"/>
  <sheetViews>
    <sheetView showGridLines="0" workbookViewId="0">
      <selection activeCell="A9" sqref="A9"/>
    </sheetView>
  </sheetViews>
  <sheetFormatPr defaultRowHeight="15" x14ac:dyDescent="0.25"/>
  <cols>
    <col min="1" max="1" width="229" bestFit="1" customWidth="1"/>
  </cols>
  <sheetData>
    <row r="1" spans="1:1" ht="15.75" thickBot="1" x14ac:dyDescent="0.3"/>
    <row r="2" spans="1:1" ht="19.5" x14ac:dyDescent="0.25">
      <c r="A2" s="90" t="s">
        <v>316</v>
      </c>
    </row>
    <row r="3" spans="1:1" ht="19.5" x14ac:dyDescent="0.25">
      <c r="A3" s="91" t="s">
        <v>317</v>
      </c>
    </row>
    <row r="4" spans="1:1" ht="19.5" x14ac:dyDescent="0.25">
      <c r="A4" s="92"/>
    </row>
    <row r="5" spans="1:1" ht="15.75" x14ac:dyDescent="0.25">
      <c r="A5" s="93" t="s">
        <v>318</v>
      </c>
    </row>
    <row r="6" spans="1:1" ht="15.75" x14ac:dyDescent="0.25">
      <c r="A6" s="93" t="s">
        <v>319</v>
      </c>
    </row>
    <row r="7" spans="1:1" ht="15.75" x14ac:dyDescent="0.25">
      <c r="A7" s="94" t="s">
        <v>337</v>
      </c>
    </row>
    <row r="8" spans="1:1" ht="15.75" x14ac:dyDescent="0.25">
      <c r="A8" s="206" t="s">
        <v>320</v>
      </c>
    </row>
    <row r="9" spans="1:1" ht="15.75" x14ac:dyDescent="0.25">
      <c r="A9" s="94" t="s">
        <v>338</v>
      </c>
    </row>
    <row r="10" spans="1:1" ht="15.75" x14ac:dyDescent="0.25">
      <c r="A10" s="206" t="s">
        <v>395</v>
      </c>
    </row>
    <row r="11" spans="1:1" ht="15.75" x14ac:dyDescent="0.25">
      <c r="A11" s="94" t="s">
        <v>339</v>
      </c>
    </row>
    <row r="12" spans="1:1" ht="15.75" x14ac:dyDescent="0.25">
      <c r="A12" s="206" t="s">
        <v>340</v>
      </c>
    </row>
    <row r="13" spans="1:1" ht="15.75" x14ac:dyDescent="0.25">
      <c r="A13" s="206" t="s">
        <v>341</v>
      </c>
    </row>
    <row r="14" spans="1:1" ht="15.75" x14ac:dyDescent="0.25">
      <c r="A14" s="206" t="s">
        <v>342</v>
      </c>
    </row>
    <row r="15" spans="1:1" ht="15.75" x14ac:dyDescent="0.25">
      <c r="A15" s="206" t="s">
        <v>343</v>
      </c>
    </row>
    <row r="16" spans="1:1" ht="15.75" x14ac:dyDescent="0.25">
      <c r="A16" s="95" t="s">
        <v>344</v>
      </c>
    </row>
    <row r="17" spans="1:1" ht="15.75" x14ac:dyDescent="0.25">
      <c r="A17" s="95" t="s">
        <v>345</v>
      </c>
    </row>
    <row r="18" spans="1:1" ht="15.75" x14ac:dyDescent="0.25">
      <c r="A18" s="94" t="s">
        <v>346</v>
      </c>
    </row>
    <row r="19" spans="1:1" ht="15.75" x14ac:dyDescent="0.25">
      <c r="A19" s="206" t="s">
        <v>321</v>
      </c>
    </row>
    <row r="20" spans="1:1" ht="15.75" x14ac:dyDescent="0.25">
      <c r="A20" s="206" t="s">
        <v>322</v>
      </c>
    </row>
    <row r="21" spans="1:1" ht="15.75" x14ac:dyDescent="0.25">
      <c r="A21" s="95" t="s">
        <v>323</v>
      </c>
    </row>
    <row r="22" spans="1:1" ht="15.75" x14ac:dyDescent="0.25">
      <c r="A22" s="96" t="s">
        <v>347</v>
      </c>
    </row>
    <row r="23" spans="1:1" ht="15.75" x14ac:dyDescent="0.25">
      <c r="A23" s="95" t="s">
        <v>348</v>
      </c>
    </row>
    <row r="24" spans="1:1" ht="15.75" x14ac:dyDescent="0.25">
      <c r="A24" s="95" t="s">
        <v>324</v>
      </c>
    </row>
    <row r="25" spans="1:1" ht="15.75" x14ac:dyDescent="0.25">
      <c r="A25" s="95" t="s">
        <v>325</v>
      </c>
    </row>
    <row r="26" spans="1:1" ht="15.75" x14ac:dyDescent="0.25">
      <c r="A26" s="95" t="s">
        <v>326</v>
      </c>
    </row>
    <row r="27" spans="1:1" ht="15.75" x14ac:dyDescent="0.25">
      <c r="A27" s="95" t="s">
        <v>327</v>
      </c>
    </row>
    <row r="28" spans="1:1" ht="15.75" x14ac:dyDescent="0.25">
      <c r="A28" s="96" t="s">
        <v>349</v>
      </c>
    </row>
    <row r="29" spans="1:1" ht="15.75" x14ac:dyDescent="0.25">
      <c r="A29" s="95" t="s">
        <v>328</v>
      </c>
    </row>
    <row r="30" spans="1:1" ht="15.75" x14ac:dyDescent="0.25">
      <c r="A30" s="95" t="s">
        <v>350</v>
      </c>
    </row>
    <row r="31" spans="1:1" ht="15.75" x14ac:dyDescent="0.25">
      <c r="A31" s="96" t="s">
        <v>351</v>
      </c>
    </row>
    <row r="32" spans="1:1" ht="15.75" x14ac:dyDescent="0.25">
      <c r="A32" s="97" t="s">
        <v>329</v>
      </c>
    </row>
    <row r="33" spans="1:1" ht="15.75" x14ac:dyDescent="0.25">
      <c r="A33" s="96" t="s">
        <v>352</v>
      </c>
    </row>
    <row r="34" spans="1:1" ht="15.75" x14ac:dyDescent="0.25">
      <c r="A34" s="94" t="s">
        <v>353</v>
      </c>
    </row>
    <row r="35" spans="1:1" ht="15.75" x14ac:dyDescent="0.25">
      <c r="A35" s="206" t="s">
        <v>354</v>
      </c>
    </row>
    <row r="36" spans="1:1" ht="15.75" x14ac:dyDescent="0.25">
      <c r="A36" s="206" t="s">
        <v>330</v>
      </c>
    </row>
    <row r="37" spans="1:1" ht="15.75" x14ac:dyDescent="0.25">
      <c r="A37" s="206" t="s">
        <v>331</v>
      </c>
    </row>
    <row r="38" spans="1:1" ht="15.75" x14ac:dyDescent="0.25">
      <c r="A38" s="94" t="s">
        <v>355</v>
      </c>
    </row>
    <row r="39" spans="1:1" ht="15.75" x14ac:dyDescent="0.25">
      <c r="A39" s="206" t="s">
        <v>356</v>
      </c>
    </row>
    <row r="40" spans="1:1" ht="15.75" x14ac:dyDescent="0.25">
      <c r="A40" s="206" t="s">
        <v>332</v>
      </c>
    </row>
    <row r="41" spans="1:1" ht="15.75" x14ac:dyDescent="0.25">
      <c r="A41" s="94" t="s">
        <v>357</v>
      </c>
    </row>
    <row r="42" spans="1:1" ht="15.75" x14ac:dyDescent="0.25">
      <c r="A42" s="206" t="s">
        <v>333</v>
      </c>
    </row>
    <row r="43" spans="1:1" ht="15.75" x14ac:dyDescent="0.25">
      <c r="A43" s="206" t="s">
        <v>334</v>
      </c>
    </row>
    <row r="44" spans="1:1" ht="15.75" x14ac:dyDescent="0.25">
      <c r="A44" s="206" t="s">
        <v>335</v>
      </c>
    </row>
    <row r="45" spans="1:1" ht="15.75" x14ac:dyDescent="0.25">
      <c r="A45" s="95" t="s">
        <v>336</v>
      </c>
    </row>
    <row r="46" spans="1:1" ht="15.75" x14ac:dyDescent="0.25">
      <c r="A46" s="95" t="s">
        <v>358</v>
      </c>
    </row>
    <row r="47" spans="1:1" ht="15.75" thickBot="1" x14ac:dyDescent="0.3">
      <c r="A47" s="98" t="s">
        <v>396</v>
      </c>
    </row>
  </sheetData>
  <hyperlinks>
    <hyperlink ref="A47" r:id="rId1" display="mailto:LEVAR_CYPRESS@dpsk12.org"/>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3"/>
  <sheetViews>
    <sheetView workbookViewId="0">
      <selection activeCell="D9" sqref="D9"/>
    </sheetView>
  </sheetViews>
  <sheetFormatPr defaultRowHeight="15" x14ac:dyDescent="0.25"/>
  <cols>
    <col min="1" max="1" width="20.42578125" bestFit="1" customWidth="1"/>
    <col min="2" max="2" width="8.7109375" bestFit="1" customWidth="1"/>
    <col min="3" max="3" width="61.85546875" bestFit="1" customWidth="1"/>
    <col min="4" max="4" width="17.28515625" customWidth="1"/>
    <col min="5" max="5" width="12.28515625" customWidth="1"/>
    <col min="6" max="6" width="12.5703125" customWidth="1"/>
  </cols>
  <sheetData>
    <row r="1" spans="1:6" ht="18" x14ac:dyDescent="0.35">
      <c r="A1" s="47" t="s">
        <v>6</v>
      </c>
      <c r="B1" s="47"/>
      <c r="C1" s="47"/>
      <c r="D1" s="48"/>
      <c r="E1" s="48"/>
      <c r="F1" s="48"/>
    </row>
    <row r="2" spans="1:6" ht="14.45" x14ac:dyDescent="0.3">
      <c r="C2" s="49" t="s">
        <v>284</v>
      </c>
      <c r="D2" s="50">
        <f>'Step 1. Enrollment'!C19</f>
        <v>0</v>
      </c>
    </row>
    <row r="3" spans="1:6" ht="31.15" x14ac:dyDescent="0.3">
      <c r="A3" s="51"/>
      <c r="B3" s="51"/>
      <c r="C3" s="52"/>
      <c r="D3" s="53" t="s">
        <v>285</v>
      </c>
      <c r="E3" s="53" t="s">
        <v>286</v>
      </c>
      <c r="F3" s="53" t="s">
        <v>287</v>
      </c>
    </row>
    <row r="4" spans="1:6" ht="21" x14ac:dyDescent="0.4">
      <c r="A4" s="54"/>
      <c r="B4" s="54"/>
      <c r="C4" s="55" t="s">
        <v>288</v>
      </c>
      <c r="D4" s="56"/>
      <c r="E4" s="56"/>
      <c r="F4" s="56"/>
    </row>
    <row r="5" spans="1:6" ht="14.45" x14ac:dyDescent="0.3">
      <c r="A5" s="57"/>
      <c r="B5" s="57"/>
      <c r="C5" s="58" t="s">
        <v>289</v>
      </c>
      <c r="D5" s="59"/>
      <c r="E5" s="59"/>
      <c r="F5" s="59"/>
    </row>
    <row r="6" spans="1:6" ht="14.45" x14ac:dyDescent="0.3">
      <c r="A6" s="57"/>
      <c r="B6" s="57"/>
      <c r="C6" s="29" t="s">
        <v>290</v>
      </c>
      <c r="D6" s="61">
        <f>SUM('Step 3. Revenue '!D4:D22)</f>
        <v>0</v>
      </c>
      <c r="E6" s="60"/>
      <c r="F6" s="60">
        <f>SUM(D6:E6)</f>
        <v>0</v>
      </c>
    </row>
    <row r="7" spans="1:6" ht="14.45" x14ac:dyDescent="0.3">
      <c r="A7" s="57"/>
      <c r="B7" s="57"/>
      <c r="C7" s="29" t="s">
        <v>116</v>
      </c>
      <c r="D7" s="61">
        <f>'Step 3. Revenue '!D23</f>
        <v>0</v>
      </c>
      <c r="E7" s="60"/>
      <c r="F7" s="60">
        <f t="shared" ref="F7:F14" si="0">SUM(D7:E7)</f>
        <v>0</v>
      </c>
    </row>
    <row r="8" spans="1:6" ht="14.45" x14ac:dyDescent="0.3">
      <c r="A8" s="57"/>
      <c r="B8" s="57"/>
      <c r="C8" s="29" t="s">
        <v>84</v>
      </c>
      <c r="D8" s="61">
        <f>'Step 3. Revenue '!D24</f>
        <v>0</v>
      </c>
      <c r="E8" s="60"/>
      <c r="F8" s="60">
        <f t="shared" si="0"/>
        <v>0</v>
      </c>
    </row>
    <row r="9" spans="1:6" ht="14.45" x14ac:dyDescent="0.3">
      <c r="A9" s="57"/>
      <c r="B9" s="57"/>
      <c r="C9" s="29" t="s">
        <v>117</v>
      </c>
      <c r="D9" s="61">
        <f>'Step 1. Enrollment'!C20*'Step 3. Revenue '!D25</f>
        <v>0</v>
      </c>
      <c r="E9" s="60"/>
      <c r="F9" s="60">
        <f t="shared" si="0"/>
        <v>0</v>
      </c>
    </row>
    <row r="10" spans="1:6" ht="14.45" x14ac:dyDescent="0.3">
      <c r="A10" s="57"/>
      <c r="B10" s="57"/>
      <c r="C10" s="29" t="s">
        <v>118</v>
      </c>
      <c r="D10" s="61">
        <f>'Step 3. Revenue '!D26</f>
        <v>0</v>
      </c>
      <c r="E10" s="60"/>
      <c r="F10" s="60">
        <f t="shared" si="0"/>
        <v>0</v>
      </c>
    </row>
    <row r="11" spans="1:6" ht="14.45" x14ac:dyDescent="0.3">
      <c r="A11" s="57"/>
      <c r="B11" s="57"/>
      <c r="C11" s="29" t="s">
        <v>119</v>
      </c>
      <c r="D11" s="61">
        <f>'Step 3. Revenue '!D27</f>
        <v>0</v>
      </c>
      <c r="E11" s="60"/>
      <c r="F11" s="60">
        <f t="shared" si="0"/>
        <v>0</v>
      </c>
    </row>
    <row r="12" spans="1:6" x14ac:dyDescent="0.25">
      <c r="A12" s="57"/>
      <c r="B12" s="57"/>
      <c r="C12" s="29" t="s">
        <v>120</v>
      </c>
      <c r="D12" s="208"/>
      <c r="E12" s="61">
        <f>'Step 3. Revenue '!D28</f>
        <v>0</v>
      </c>
      <c r="F12" s="60">
        <f>SUM(E12:E12)</f>
        <v>0</v>
      </c>
    </row>
    <row r="13" spans="1:6" x14ac:dyDescent="0.25">
      <c r="A13" s="57"/>
      <c r="B13" s="57"/>
      <c r="C13" s="29" t="s">
        <v>121</v>
      </c>
      <c r="D13" s="61">
        <f>'Step 3. Revenue '!D29</f>
        <v>0</v>
      </c>
      <c r="E13" s="60"/>
      <c r="F13" s="60">
        <f t="shared" si="0"/>
        <v>0</v>
      </c>
    </row>
    <row r="14" spans="1:6" x14ac:dyDescent="0.25">
      <c r="A14" s="57"/>
      <c r="B14" s="57"/>
      <c r="C14" s="29" t="s">
        <v>122</v>
      </c>
      <c r="D14" s="61">
        <f>'Step 3. Revenue '!D30</f>
        <v>0</v>
      </c>
      <c r="E14" s="60"/>
      <c r="F14" s="60">
        <f t="shared" si="0"/>
        <v>0</v>
      </c>
    </row>
    <row r="15" spans="1:6" x14ac:dyDescent="0.25">
      <c r="A15" s="57"/>
      <c r="B15" s="57"/>
      <c r="C15" s="26" t="s">
        <v>291</v>
      </c>
      <c r="D15" s="62">
        <f>SUM(D6:D14)</f>
        <v>0</v>
      </c>
      <c r="E15" s="59">
        <f>SUM(E6:E14)</f>
        <v>0</v>
      </c>
      <c r="F15" s="59">
        <f>SUM(F6:F14)</f>
        <v>0</v>
      </c>
    </row>
    <row r="16" spans="1:6" x14ac:dyDescent="0.25">
      <c r="A16" s="57"/>
      <c r="B16" s="57"/>
      <c r="C16" s="29"/>
      <c r="D16" s="63"/>
      <c r="E16" s="64"/>
      <c r="F16" s="64"/>
    </row>
    <row r="17" spans="1:6" x14ac:dyDescent="0.25">
      <c r="A17" s="57"/>
      <c r="B17" s="57"/>
      <c r="C17" s="58" t="s">
        <v>292</v>
      </c>
      <c r="D17" s="63"/>
      <c r="E17" s="64"/>
      <c r="F17" s="64"/>
    </row>
    <row r="18" spans="1:6" x14ac:dyDescent="0.25">
      <c r="A18" s="57"/>
      <c r="B18" s="57"/>
      <c r="C18" s="29" t="s">
        <v>110</v>
      </c>
      <c r="D18" s="61">
        <f>'Step 3. Revenue '!D33</f>
        <v>0</v>
      </c>
      <c r="E18" s="64"/>
      <c r="F18" s="60">
        <f>SUM(D18:E18)</f>
        <v>0</v>
      </c>
    </row>
    <row r="19" spans="1:6" x14ac:dyDescent="0.25">
      <c r="A19" s="57"/>
      <c r="B19" s="57"/>
      <c r="C19" s="29" t="s">
        <v>124</v>
      </c>
      <c r="D19" s="61">
        <f>'Step 3. Revenue '!D34</f>
        <v>0</v>
      </c>
      <c r="E19" s="64"/>
      <c r="F19" s="60">
        <f t="shared" ref="F19:F21" si="1">SUM(D19:E19)</f>
        <v>0</v>
      </c>
    </row>
    <row r="20" spans="1:6" x14ac:dyDescent="0.25">
      <c r="A20" s="57"/>
      <c r="B20" s="57"/>
      <c r="C20" s="29" t="s">
        <v>125</v>
      </c>
      <c r="D20" s="61">
        <f>'Step 3. Revenue '!D35</f>
        <v>0</v>
      </c>
      <c r="E20" s="64"/>
      <c r="F20" s="60">
        <f t="shared" si="1"/>
        <v>0</v>
      </c>
    </row>
    <row r="21" spans="1:6" x14ac:dyDescent="0.25">
      <c r="A21" s="57"/>
      <c r="B21" s="57"/>
      <c r="C21" s="29" t="s">
        <v>126</v>
      </c>
      <c r="D21" s="61">
        <f>'Step 3. Revenue '!D36</f>
        <v>0</v>
      </c>
      <c r="E21" s="64"/>
      <c r="F21" s="60">
        <f t="shared" si="1"/>
        <v>0</v>
      </c>
    </row>
    <row r="22" spans="1:6" x14ac:dyDescent="0.25">
      <c r="A22" s="57"/>
      <c r="B22" s="57"/>
      <c r="C22" s="29" t="s">
        <v>111</v>
      </c>
      <c r="D22" s="208"/>
      <c r="E22" s="61">
        <f>'Step 3. Revenue '!D37</f>
        <v>0</v>
      </c>
      <c r="F22" s="60">
        <f>SUM(E22:E22)</f>
        <v>0</v>
      </c>
    </row>
    <row r="23" spans="1:6" x14ac:dyDescent="0.25">
      <c r="A23" s="57"/>
      <c r="B23" s="57"/>
      <c r="C23" s="26" t="s">
        <v>293</v>
      </c>
      <c r="D23" s="62">
        <f>SUM(D18:D22)</f>
        <v>0</v>
      </c>
      <c r="E23" s="59">
        <f>SUM(E18:E22)</f>
        <v>0</v>
      </c>
      <c r="F23" s="59">
        <f>SUM(F18:F22)</f>
        <v>0</v>
      </c>
    </row>
    <row r="24" spans="1:6" x14ac:dyDescent="0.25">
      <c r="A24" s="57"/>
      <c r="B24" s="57"/>
      <c r="C24" s="29"/>
      <c r="D24" s="63"/>
      <c r="E24" s="64"/>
      <c r="F24" s="64"/>
    </row>
    <row r="25" spans="1:6" x14ac:dyDescent="0.25">
      <c r="A25" s="57"/>
      <c r="B25" s="57"/>
      <c r="C25" s="58" t="s">
        <v>294</v>
      </c>
      <c r="D25" s="63"/>
      <c r="E25" s="64"/>
      <c r="F25" s="64"/>
    </row>
    <row r="26" spans="1:6" x14ac:dyDescent="0.25">
      <c r="A26" s="57"/>
      <c r="B26" s="57"/>
      <c r="C26" s="29" t="s">
        <v>112</v>
      </c>
      <c r="D26" s="61">
        <f>'Step 3. Revenue '!D40</f>
        <v>0</v>
      </c>
      <c r="E26" s="64"/>
      <c r="F26" s="60">
        <f>SUM(D26:E26)</f>
        <v>0</v>
      </c>
    </row>
    <row r="27" spans="1:6" x14ac:dyDescent="0.25">
      <c r="A27" s="57"/>
      <c r="B27" s="57"/>
      <c r="C27" s="29" t="s">
        <v>113</v>
      </c>
      <c r="D27" s="61">
        <f>'Step 3. Revenue '!D41</f>
        <v>0</v>
      </c>
      <c r="E27" s="64"/>
      <c r="F27" s="60">
        <f t="shared" ref="F27:F29" si="2">SUM(D27:E27)</f>
        <v>0</v>
      </c>
    </row>
    <row r="28" spans="1:6" x14ac:dyDescent="0.25">
      <c r="A28" s="57"/>
      <c r="B28" s="57"/>
      <c r="C28" s="29" t="s">
        <v>21</v>
      </c>
      <c r="D28" s="61">
        <f>'Step 3. Revenue '!D42</f>
        <v>0</v>
      </c>
      <c r="E28" s="64"/>
      <c r="F28" s="60">
        <f t="shared" si="2"/>
        <v>0</v>
      </c>
    </row>
    <row r="29" spans="1:6" x14ac:dyDescent="0.25">
      <c r="A29" s="57"/>
      <c r="B29" s="57"/>
      <c r="C29" s="29" t="s">
        <v>23</v>
      </c>
      <c r="D29" s="61">
        <f>'Step 3. Revenue '!D43</f>
        <v>0</v>
      </c>
      <c r="E29" s="64"/>
      <c r="F29" s="60">
        <f t="shared" si="2"/>
        <v>0</v>
      </c>
    </row>
    <row r="30" spans="1:6" x14ac:dyDescent="0.25">
      <c r="A30" s="57"/>
      <c r="B30" s="57"/>
      <c r="C30" s="29" t="s">
        <v>128</v>
      </c>
      <c r="D30" s="208"/>
      <c r="E30" s="61">
        <f>'Step 3. Revenue '!D44</f>
        <v>0</v>
      </c>
      <c r="F30" s="60">
        <f>SUM(E30:E30)</f>
        <v>0</v>
      </c>
    </row>
    <row r="31" spans="1:6" x14ac:dyDescent="0.25">
      <c r="A31" s="57"/>
      <c r="B31" s="57"/>
      <c r="C31" s="26" t="s">
        <v>295</v>
      </c>
      <c r="D31" s="62">
        <f>SUM(D26:D30)</f>
        <v>0</v>
      </c>
      <c r="E31" s="59">
        <f>SUM(E26:E30)</f>
        <v>0</v>
      </c>
      <c r="F31" s="59">
        <f>SUM(F26:F30)</f>
        <v>0</v>
      </c>
    </row>
    <row r="32" spans="1:6" x14ac:dyDescent="0.25">
      <c r="A32" s="57"/>
      <c r="B32" s="57"/>
      <c r="C32" s="26"/>
      <c r="D32" s="65"/>
      <c r="E32" s="66"/>
      <c r="F32" s="66"/>
    </row>
    <row r="33" spans="1:6" ht="15.75" x14ac:dyDescent="0.25">
      <c r="A33" s="57"/>
      <c r="B33" s="57"/>
      <c r="C33" s="67" t="s">
        <v>296</v>
      </c>
      <c r="D33" s="62">
        <f>SUM(D15,D23,D31)</f>
        <v>0</v>
      </c>
      <c r="E33" s="59">
        <f>SUM(E15,E23,E31)</f>
        <v>0</v>
      </c>
      <c r="F33" s="59">
        <f>SUM(F15,F23,F31)</f>
        <v>0</v>
      </c>
    </row>
    <row r="34" spans="1:6" x14ac:dyDescent="0.25">
      <c r="A34" s="57"/>
      <c r="B34" s="57"/>
      <c r="D34" s="61"/>
      <c r="E34" s="60"/>
      <c r="F34" s="60"/>
    </row>
    <row r="35" spans="1:6" ht="21" x14ac:dyDescent="0.35">
      <c r="A35" s="54"/>
      <c r="B35" s="54"/>
      <c r="C35" s="55" t="s">
        <v>47</v>
      </c>
      <c r="D35" s="56"/>
      <c r="E35" s="56"/>
      <c r="F35" s="56"/>
    </row>
    <row r="36" spans="1:6" ht="18.75" x14ac:dyDescent="0.3">
      <c r="A36" s="68"/>
      <c r="B36" s="68"/>
      <c r="C36" s="69" t="s">
        <v>195</v>
      </c>
      <c r="D36" s="70"/>
      <c r="E36" s="70"/>
      <c r="F36" s="70"/>
    </row>
    <row r="37" spans="1:6" x14ac:dyDescent="0.25">
      <c r="A37" s="57"/>
      <c r="B37" s="57"/>
      <c r="C37" s="26" t="s">
        <v>196</v>
      </c>
      <c r="D37" s="61"/>
      <c r="E37" s="60"/>
      <c r="F37" s="60"/>
    </row>
    <row r="38" spans="1:6" x14ac:dyDescent="0.25">
      <c r="A38" s="57"/>
      <c r="B38" s="57"/>
      <c r="C38" s="27" t="s">
        <v>268</v>
      </c>
      <c r="D38" s="61">
        <f>'Step 4. Expenses'!D4</f>
        <v>0</v>
      </c>
      <c r="E38" s="60"/>
      <c r="F38" s="60">
        <f>SUM(D38:E38)</f>
        <v>0</v>
      </c>
    </row>
    <row r="39" spans="1:6" x14ac:dyDescent="0.25">
      <c r="A39" s="57"/>
      <c r="B39" s="57"/>
      <c r="C39" s="27" t="s">
        <v>197</v>
      </c>
      <c r="D39" s="61">
        <f>'Step 4. Expenses'!D5</f>
        <v>0</v>
      </c>
      <c r="E39" s="60"/>
      <c r="F39" s="60">
        <f>SUM(D39:E39)</f>
        <v>0</v>
      </c>
    </row>
    <row r="40" spans="1:6" x14ac:dyDescent="0.25">
      <c r="A40" s="57"/>
      <c r="B40" s="57"/>
      <c r="C40" s="27" t="s">
        <v>297</v>
      </c>
      <c r="D40" s="61">
        <f>'Step 4. Expenses'!D6</f>
        <v>0</v>
      </c>
      <c r="E40" s="60"/>
      <c r="F40" s="60">
        <f>SUM(D40:E40)</f>
        <v>0</v>
      </c>
    </row>
    <row r="41" spans="1:6" x14ac:dyDescent="0.25">
      <c r="A41" s="57"/>
      <c r="B41" s="57"/>
      <c r="C41" s="26" t="s">
        <v>199</v>
      </c>
      <c r="D41" s="62">
        <f>SUM(D38:D40)</f>
        <v>0</v>
      </c>
      <c r="E41" s="62">
        <f t="shared" ref="E41:F41" si="3">SUM(E38:E40)</f>
        <v>0</v>
      </c>
      <c r="F41" s="62">
        <f t="shared" si="3"/>
        <v>0</v>
      </c>
    </row>
    <row r="42" spans="1:6" x14ac:dyDescent="0.25">
      <c r="A42" s="57"/>
      <c r="B42" s="57"/>
      <c r="C42" s="26" t="s">
        <v>200</v>
      </c>
      <c r="D42" s="61"/>
      <c r="E42" s="60"/>
      <c r="F42" s="60"/>
    </row>
    <row r="43" spans="1:6" x14ac:dyDescent="0.25">
      <c r="A43" s="57"/>
      <c r="B43" s="57"/>
      <c r="C43" s="27" t="s">
        <v>201</v>
      </c>
      <c r="D43" s="61">
        <f>'Step 4. Expenses'!D9</f>
        <v>0</v>
      </c>
      <c r="E43" s="60"/>
      <c r="F43" s="60">
        <f>SUM(D43:E43)</f>
        <v>0</v>
      </c>
    </row>
    <row r="44" spans="1:6" x14ac:dyDescent="0.25">
      <c r="A44" s="57"/>
      <c r="B44" s="57"/>
      <c r="C44" s="27" t="s">
        <v>202</v>
      </c>
      <c r="D44" s="61">
        <f>'Step 4. Expenses'!D10</f>
        <v>0</v>
      </c>
      <c r="E44" s="60"/>
      <c r="F44" s="60">
        <f>SUM(D44:E44)</f>
        <v>0</v>
      </c>
    </row>
    <row r="45" spans="1:6" x14ac:dyDescent="0.25">
      <c r="A45" s="57"/>
      <c r="B45" s="57"/>
      <c r="C45" s="27" t="s">
        <v>164</v>
      </c>
      <c r="D45" s="61">
        <f>'Step 4. Expenses'!D11</f>
        <v>0</v>
      </c>
      <c r="E45" s="60"/>
      <c r="F45" s="60">
        <f t="shared" ref="F45:F48" si="4">SUM(D45:E45)</f>
        <v>0</v>
      </c>
    </row>
    <row r="46" spans="1:6" x14ac:dyDescent="0.25">
      <c r="A46" s="57"/>
      <c r="B46" s="57"/>
      <c r="C46" s="27" t="s">
        <v>166</v>
      </c>
      <c r="D46" s="61">
        <f>'Step 4. Expenses'!D12</f>
        <v>0</v>
      </c>
      <c r="E46" s="60"/>
      <c r="F46" s="60">
        <f t="shared" si="4"/>
        <v>0</v>
      </c>
    </row>
    <row r="47" spans="1:6" x14ac:dyDescent="0.25">
      <c r="A47" s="57"/>
      <c r="B47" s="57"/>
      <c r="C47" s="27" t="s">
        <v>203</v>
      </c>
      <c r="D47" s="61">
        <f>'Step 4. Expenses'!D13</f>
        <v>0</v>
      </c>
      <c r="E47" s="60"/>
      <c r="F47" s="60">
        <f t="shared" si="4"/>
        <v>0</v>
      </c>
    </row>
    <row r="48" spans="1:6" x14ac:dyDescent="0.25">
      <c r="A48" s="57"/>
      <c r="B48" s="57"/>
      <c r="C48" s="27" t="s">
        <v>204</v>
      </c>
      <c r="D48" s="61">
        <f>'Step 4. Expenses'!D14</f>
        <v>0</v>
      </c>
      <c r="E48" s="60"/>
      <c r="F48" s="60">
        <f t="shared" si="4"/>
        <v>0</v>
      </c>
    </row>
    <row r="49" spans="1:6" x14ac:dyDescent="0.25">
      <c r="A49" s="57"/>
      <c r="B49" s="57"/>
      <c r="C49" s="26" t="s">
        <v>205</v>
      </c>
      <c r="D49" s="62">
        <f>SUM(D43:D48)</f>
        <v>0</v>
      </c>
      <c r="E49" s="59">
        <f>SUM(E43:E48)</f>
        <v>0</v>
      </c>
      <c r="F49" s="59">
        <f>SUM(F43:F48)</f>
        <v>0</v>
      </c>
    </row>
    <row r="50" spans="1:6" x14ac:dyDescent="0.25">
      <c r="A50" s="57"/>
      <c r="B50" s="57"/>
      <c r="C50" s="28" t="s">
        <v>206</v>
      </c>
      <c r="D50" s="62">
        <f>SUM(D41,D49)</f>
        <v>0</v>
      </c>
      <c r="E50" s="59">
        <f>SUM(E41,E49)</f>
        <v>0</v>
      </c>
      <c r="F50" s="59">
        <f>SUM(F41,F49)</f>
        <v>0</v>
      </c>
    </row>
    <row r="51" spans="1:6" x14ac:dyDescent="0.25">
      <c r="A51" s="57"/>
      <c r="B51" s="57"/>
      <c r="C51" s="28"/>
      <c r="D51" s="62"/>
      <c r="E51" s="59"/>
      <c r="F51" s="59"/>
    </row>
    <row r="52" spans="1:6" x14ac:dyDescent="0.25">
      <c r="A52" s="57"/>
      <c r="B52" s="57"/>
      <c r="C52" s="28" t="s">
        <v>207</v>
      </c>
      <c r="D52" s="61"/>
      <c r="E52" s="60"/>
      <c r="F52" s="60"/>
    </row>
    <row r="53" spans="1:6" x14ac:dyDescent="0.25">
      <c r="A53" s="57"/>
      <c r="B53" s="57"/>
      <c r="C53" s="29" t="s">
        <v>208</v>
      </c>
      <c r="D53" s="61">
        <f>'Step 4. Expenses'!D19</f>
        <v>0</v>
      </c>
      <c r="E53" s="60"/>
      <c r="F53" s="60">
        <f>SUM(D53:E53)</f>
        <v>0</v>
      </c>
    </row>
    <row r="54" spans="1:6" x14ac:dyDescent="0.25">
      <c r="A54" s="57"/>
      <c r="B54" s="57"/>
      <c r="C54" s="29" t="s">
        <v>209</v>
      </c>
      <c r="D54" s="61">
        <f>'Step 4. Expenses'!D20</f>
        <v>0</v>
      </c>
      <c r="E54" s="60"/>
      <c r="F54" s="60">
        <f>SUM(D54:E54)</f>
        <v>0</v>
      </c>
    </row>
    <row r="55" spans="1:6" x14ac:dyDescent="0.25">
      <c r="A55" s="57"/>
      <c r="B55" s="57"/>
      <c r="C55" s="26" t="s">
        <v>210</v>
      </c>
      <c r="D55" s="62">
        <f>SUM(D53:D54)</f>
        <v>0</v>
      </c>
      <c r="E55" s="59">
        <f>SUM(E53:E54)</f>
        <v>0</v>
      </c>
      <c r="F55" s="59">
        <f>SUM(F53:F54)</f>
        <v>0</v>
      </c>
    </row>
    <row r="56" spans="1:6" x14ac:dyDescent="0.25">
      <c r="A56" s="57"/>
      <c r="B56" s="57"/>
      <c r="C56" s="26"/>
      <c r="D56" s="62"/>
      <c r="E56" s="59"/>
      <c r="F56" s="59"/>
    </row>
    <row r="57" spans="1:6" x14ac:dyDescent="0.25">
      <c r="A57" s="57"/>
      <c r="B57" s="57"/>
      <c r="C57" s="28" t="s">
        <v>211</v>
      </c>
      <c r="D57" s="61"/>
      <c r="E57" s="60"/>
      <c r="F57" s="60"/>
    </row>
    <row r="58" spans="1:6" x14ac:dyDescent="0.25">
      <c r="A58" s="57"/>
      <c r="B58" s="57"/>
      <c r="C58" s="29" t="s">
        <v>212</v>
      </c>
      <c r="D58" s="61">
        <f>'Step 4. Expenses'!D24</f>
        <v>0</v>
      </c>
      <c r="E58" s="60"/>
      <c r="F58" s="60">
        <f>SUM(D58:E58)</f>
        <v>0</v>
      </c>
    </row>
    <row r="59" spans="1:6" x14ac:dyDescent="0.25">
      <c r="A59" s="57"/>
      <c r="B59" s="57"/>
      <c r="C59" s="29" t="s">
        <v>213</v>
      </c>
      <c r="D59" s="61">
        <f>'Step 4. Expenses'!D25</f>
        <v>0</v>
      </c>
      <c r="E59" s="60"/>
      <c r="F59" s="60">
        <f>SUM(D59:E59)</f>
        <v>0</v>
      </c>
    </row>
    <row r="60" spans="1:6" x14ac:dyDescent="0.25">
      <c r="A60" s="57"/>
      <c r="B60" s="57"/>
      <c r="C60" s="29" t="s">
        <v>214</v>
      </c>
      <c r="D60" s="61">
        <f>'Step 4. Expenses'!D26</f>
        <v>0</v>
      </c>
      <c r="E60" s="60"/>
      <c r="F60" s="60">
        <f>SUM(D60:E60)</f>
        <v>0</v>
      </c>
    </row>
    <row r="61" spans="1:6" x14ac:dyDescent="0.25">
      <c r="A61" s="57"/>
      <c r="B61" s="57"/>
      <c r="C61" s="26" t="s">
        <v>215</v>
      </c>
      <c r="D61" s="62">
        <f>SUM(D58:D60)</f>
        <v>0</v>
      </c>
      <c r="E61" s="59">
        <f>SUM(E58:E60)</f>
        <v>0</v>
      </c>
      <c r="F61" s="59">
        <f>SUM(F58:F60)</f>
        <v>0</v>
      </c>
    </row>
    <row r="62" spans="1:6" x14ac:dyDescent="0.25">
      <c r="A62" s="57"/>
      <c r="B62" s="57"/>
      <c r="C62" s="26"/>
      <c r="D62" s="62"/>
      <c r="E62" s="59"/>
      <c r="F62" s="59"/>
    </row>
    <row r="63" spans="1:6" x14ac:dyDescent="0.25">
      <c r="A63" s="57"/>
      <c r="B63" s="57"/>
      <c r="C63" s="28" t="s">
        <v>216</v>
      </c>
      <c r="D63" s="62"/>
      <c r="E63" s="60"/>
      <c r="F63" s="60"/>
    </row>
    <row r="64" spans="1:6" x14ac:dyDescent="0.25">
      <c r="A64" s="57"/>
      <c r="B64" s="57"/>
      <c r="C64" s="29" t="s">
        <v>217</v>
      </c>
      <c r="D64" s="61">
        <f>'Step 4. Expenses'!D30</f>
        <v>0</v>
      </c>
      <c r="E64" s="60"/>
      <c r="F64" s="60">
        <f>SUM(D64:E64)</f>
        <v>0</v>
      </c>
    </row>
    <row r="65" spans="1:6" x14ac:dyDescent="0.25">
      <c r="A65" s="57"/>
      <c r="B65" s="57"/>
      <c r="C65" s="29" t="s">
        <v>218</v>
      </c>
      <c r="D65" s="61">
        <f>'Step 4. Expenses'!D31</f>
        <v>0</v>
      </c>
      <c r="E65" s="60"/>
      <c r="F65" s="60">
        <f>SUM(D65:E65)</f>
        <v>0</v>
      </c>
    </row>
    <row r="66" spans="1:6" x14ac:dyDescent="0.25">
      <c r="A66" s="57"/>
      <c r="B66" s="57"/>
      <c r="C66" s="29" t="s">
        <v>219</v>
      </c>
      <c r="D66" s="61">
        <f>'Step 4. Expenses'!D32</f>
        <v>0</v>
      </c>
      <c r="E66" s="60"/>
      <c r="F66" s="60">
        <f>SUM(D66:E66)</f>
        <v>0</v>
      </c>
    </row>
    <row r="67" spans="1:6" x14ac:dyDescent="0.25">
      <c r="A67" s="57"/>
      <c r="B67" s="57"/>
      <c r="C67" s="26" t="s">
        <v>220</v>
      </c>
      <c r="D67" s="62">
        <f>SUM(D64:D66)</f>
        <v>0</v>
      </c>
      <c r="E67" s="59">
        <f>SUM(E64:E66)</f>
        <v>0</v>
      </c>
      <c r="F67" s="59">
        <f>SUM(F64:F66)</f>
        <v>0</v>
      </c>
    </row>
    <row r="68" spans="1:6" x14ac:dyDescent="0.25">
      <c r="A68" s="57"/>
      <c r="B68" s="57"/>
      <c r="C68" s="26"/>
      <c r="D68" s="62"/>
      <c r="E68" s="59"/>
      <c r="F68" s="59"/>
    </row>
    <row r="69" spans="1:6" x14ac:dyDescent="0.25">
      <c r="A69" s="57"/>
      <c r="B69" s="57"/>
      <c r="C69" s="28" t="s">
        <v>221</v>
      </c>
      <c r="D69" s="62"/>
      <c r="E69" s="60"/>
      <c r="F69" s="60"/>
    </row>
    <row r="70" spans="1:6" x14ac:dyDescent="0.25">
      <c r="A70" s="57"/>
      <c r="B70" s="57"/>
      <c r="C70" s="29" t="s">
        <v>222</v>
      </c>
      <c r="D70" s="61">
        <f>'Step 4. Expenses'!D36</f>
        <v>0</v>
      </c>
      <c r="E70" s="60"/>
      <c r="F70" s="60">
        <f>SUM(D70:E70)</f>
        <v>0</v>
      </c>
    </row>
    <row r="71" spans="1:6" x14ac:dyDescent="0.25">
      <c r="A71" s="57"/>
      <c r="B71" s="57"/>
      <c r="C71" s="26" t="s">
        <v>223</v>
      </c>
      <c r="D71" s="59">
        <f>SUM(D70:D70)</f>
        <v>0</v>
      </c>
      <c r="E71" s="59">
        <f>SUM(E70:E70)</f>
        <v>0</v>
      </c>
      <c r="F71" s="59">
        <f>SUM(F70:F70)</f>
        <v>0</v>
      </c>
    </row>
    <row r="72" spans="1:6" x14ac:dyDescent="0.25">
      <c r="A72" s="57"/>
      <c r="B72" s="57"/>
      <c r="C72" s="26"/>
      <c r="D72" s="59"/>
      <c r="E72" s="59"/>
      <c r="F72" s="59"/>
    </row>
    <row r="73" spans="1:6" ht="15.75" x14ac:dyDescent="0.25">
      <c r="A73" s="57"/>
      <c r="B73" s="57"/>
      <c r="C73" s="30" t="s">
        <v>224</v>
      </c>
      <c r="D73" s="59">
        <f>SUM(D50,D55,D61,D67,D71)</f>
        <v>0</v>
      </c>
      <c r="E73" s="59">
        <f>SUM(E50,E55,E61,E67,E71)</f>
        <v>0</v>
      </c>
      <c r="F73" s="59">
        <f>SUM(F50,F55,F61,F67,F71)</f>
        <v>0</v>
      </c>
    </row>
    <row r="74" spans="1:6" x14ac:dyDescent="0.25">
      <c r="A74" s="57"/>
      <c r="B74" s="57"/>
      <c r="C74" s="26"/>
      <c r="D74" s="59"/>
      <c r="E74" s="60"/>
      <c r="F74" s="60"/>
    </row>
    <row r="75" spans="1:6" ht="18.75" x14ac:dyDescent="0.3">
      <c r="A75" s="68"/>
      <c r="B75" s="68"/>
      <c r="C75" s="69" t="s">
        <v>225</v>
      </c>
      <c r="D75" s="70"/>
      <c r="E75" s="70"/>
      <c r="F75" s="70"/>
    </row>
    <row r="76" spans="1:6" x14ac:dyDescent="0.25">
      <c r="A76" s="57"/>
      <c r="B76" s="57"/>
      <c r="C76" s="26" t="s">
        <v>196</v>
      </c>
      <c r="D76" s="59"/>
      <c r="E76" s="59"/>
      <c r="F76" s="59"/>
    </row>
    <row r="77" spans="1:6" x14ac:dyDescent="0.25">
      <c r="A77" s="57"/>
      <c r="B77" s="57"/>
      <c r="C77" s="27" t="s">
        <v>298</v>
      </c>
      <c r="D77" s="61">
        <f>'Step 4. Expenses'!D43</f>
        <v>0</v>
      </c>
      <c r="E77" s="60"/>
      <c r="F77" s="60">
        <f t="shared" ref="F77:F82" si="5">SUM(D77:E77)</f>
        <v>0</v>
      </c>
    </row>
    <row r="78" spans="1:6" x14ac:dyDescent="0.25">
      <c r="A78" s="57"/>
      <c r="B78" s="57"/>
      <c r="C78" s="27" t="s">
        <v>276</v>
      </c>
      <c r="D78" s="61">
        <f>'Step 4. Expenses'!D44</f>
        <v>0</v>
      </c>
      <c r="E78" s="60"/>
      <c r="F78" s="60">
        <f t="shared" si="5"/>
        <v>0</v>
      </c>
    </row>
    <row r="79" spans="1:6" x14ac:dyDescent="0.25">
      <c r="A79" s="57"/>
      <c r="B79" s="57"/>
      <c r="C79" s="27" t="s">
        <v>197</v>
      </c>
      <c r="D79" s="61">
        <f>'Step 4. Expenses'!D45</f>
        <v>0</v>
      </c>
      <c r="E79" s="60"/>
      <c r="F79" s="60">
        <f t="shared" si="5"/>
        <v>0</v>
      </c>
    </row>
    <row r="80" spans="1:6" x14ac:dyDescent="0.25">
      <c r="A80" s="57"/>
      <c r="B80" s="57"/>
      <c r="C80" s="27" t="s">
        <v>299</v>
      </c>
      <c r="D80" s="61">
        <f>'Step 4. Expenses'!D46</f>
        <v>0</v>
      </c>
      <c r="E80" s="60"/>
      <c r="F80" s="60">
        <f t="shared" si="5"/>
        <v>0</v>
      </c>
    </row>
    <row r="81" spans="1:6" x14ac:dyDescent="0.25">
      <c r="A81" s="57"/>
      <c r="B81" s="57"/>
      <c r="C81" s="27" t="s">
        <v>226</v>
      </c>
      <c r="D81" s="61">
        <f>'Step 4. Expenses'!D47</f>
        <v>0</v>
      </c>
      <c r="E81" s="60"/>
      <c r="F81" s="60">
        <f t="shared" si="5"/>
        <v>0</v>
      </c>
    </row>
    <row r="82" spans="1:6" x14ac:dyDescent="0.25">
      <c r="A82" s="57"/>
      <c r="B82" s="57"/>
      <c r="C82" s="27" t="s">
        <v>300</v>
      </c>
      <c r="D82" s="61">
        <f>'Step 4. Expenses'!D48</f>
        <v>0</v>
      </c>
      <c r="E82" s="60"/>
      <c r="F82" s="60">
        <f t="shared" si="5"/>
        <v>0</v>
      </c>
    </row>
    <row r="83" spans="1:6" x14ac:dyDescent="0.25">
      <c r="A83" s="57"/>
      <c r="B83" s="57"/>
      <c r="C83" s="26" t="s">
        <v>199</v>
      </c>
      <c r="D83" s="62">
        <f>SUM(D77:D82)</f>
        <v>0</v>
      </c>
      <c r="E83" s="62">
        <f t="shared" ref="E83:F83" si="6">SUM(E77:E82)</f>
        <v>0</v>
      </c>
      <c r="F83" s="62">
        <f t="shared" si="6"/>
        <v>0</v>
      </c>
    </row>
    <row r="84" spans="1:6" x14ac:dyDescent="0.25">
      <c r="A84" s="57"/>
      <c r="B84" s="57"/>
      <c r="C84" s="26" t="s">
        <v>200</v>
      </c>
      <c r="D84" s="61"/>
      <c r="E84" s="60"/>
      <c r="F84" s="60"/>
    </row>
    <row r="85" spans="1:6" x14ac:dyDescent="0.25">
      <c r="A85" s="57"/>
      <c r="B85" s="57"/>
      <c r="C85" s="27" t="s">
        <v>201</v>
      </c>
      <c r="D85" s="61">
        <f>'Step 4. Expenses'!D51</f>
        <v>0</v>
      </c>
      <c r="E85" s="60"/>
      <c r="F85" s="60">
        <f t="shared" ref="F85:F90" si="7">SUM(D85:E85)</f>
        <v>0</v>
      </c>
    </row>
    <row r="86" spans="1:6" x14ac:dyDescent="0.25">
      <c r="A86" s="57"/>
      <c r="B86" s="57"/>
      <c r="C86" s="27" t="s">
        <v>227</v>
      </c>
      <c r="D86" s="61">
        <f>'Step 4. Expenses'!D52</f>
        <v>0</v>
      </c>
      <c r="E86" s="60"/>
      <c r="F86" s="60">
        <f t="shared" si="7"/>
        <v>0</v>
      </c>
    </row>
    <row r="87" spans="1:6" x14ac:dyDescent="0.25">
      <c r="A87" s="57"/>
      <c r="B87" s="57"/>
      <c r="C87" s="27" t="s">
        <v>164</v>
      </c>
      <c r="D87" s="61">
        <f>'Step 4. Expenses'!D53</f>
        <v>0</v>
      </c>
      <c r="E87" s="60"/>
      <c r="F87" s="60">
        <f t="shared" si="7"/>
        <v>0</v>
      </c>
    </row>
    <row r="88" spans="1:6" x14ac:dyDescent="0.25">
      <c r="A88" s="57"/>
      <c r="B88" s="57"/>
      <c r="C88" s="27" t="s">
        <v>166</v>
      </c>
      <c r="D88" s="61">
        <f>'Step 4. Expenses'!D54</f>
        <v>0</v>
      </c>
      <c r="E88" s="60"/>
      <c r="F88" s="60">
        <f t="shared" si="7"/>
        <v>0</v>
      </c>
    </row>
    <row r="89" spans="1:6" x14ac:dyDescent="0.25">
      <c r="A89" s="57"/>
      <c r="B89" s="57"/>
      <c r="C89" s="27" t="s">
        <v>203</v>
      </c>
      <c r="D89" s="61">
        <f>'Step 4. Expenses'!D55</f>
        <v>0</v>
      </c>
      <c r="E89" s="60"/>
      <c r="F89" s="60">
        <f t="shared" si="7"/>
        <v>0</v>
      </c>
    </row>
    <row r="90" spans="1:6" x14ac:dyDescent="0.25">
      <c r="A90" s="57"/>
      <c r="B90" s="57"/>
      <c r="C90" s="27" t="s">
        <v>204</v>
      </c>
      <c r="D90" s="61">
        <f>'Step 4. Expenses'!D56</f>
        <v>0</v>
      </c>
      <c r="E90" s="60"/>
      <c r="F90" s="60">
        <f t="shared" si="7"/>
        <v>0</v>
      </c>
    </row>
    <row r="91" spans="1:6" x14ac:dyDescent="0.25">
      <c r="A91" s="57"/>
      <c r="B91" s="57"/>
      <c r="C91" s="26" t="s">
        <v>205</v>
      </c>
      <c r="D91" s="62">
        <f>SUM(D85:D90)</f>
        <v>0</v>
      </c>
      <c r="E91" s="59">
        <f>SUM(E85:E90)</f>
        <v>0</v>
      </c>
      <c r="F91" s="59">
        <f>SUM(F85:F90)</f>
        <v>0</v>
      </c>
    </row>
    <row r="92" spans="1:6" x14ac:dyDescent="0.25">
      <c r="A92" s="57"/>
      <c r="B92" s="57"/>
      <c r="C92" s="28" t="s">
        <v>206</v>
      </c>
      <c r="D92" s="62">
        <f>SUM(D83,D91)</f>
        <v>0</v>
      </c>
      <c r="E92" s="59">
        <f>SUM(E83,E91)</f>
        <v>0</v>
      </c>
      <c r="F92" s="59">
        <f>SUM(F83,F91)</f>
        <v>0</v>
      </c>
    </row>
    <row r="93" spans="1:6" x14ac:dyDescent="0.25">
      <c r="A93" s="57"/>
      <c r="B93" s="57"/>
      <c r="C93" s="26"/>
      <c r="D93" s="62"/>
      <c r="E93" s="59"/>
      <c r="F93" s="59"/>
    </row>
    <row r="94" spans="1:6" x14ac:dyDescent="0.25">
      <c r="A94" s="57"/>
      <c r="B94" s="57"/>
      <c r="C94" s="28" t="s">
        <v>228</v>
      </c>
      <c r="D94" s="61"/>
      <c r="E94" s="60"/>
      <c r="F94" s="60"/>
    </row>
    <row r="95" spans="1:6" x14ac:dyDescent="0.25">
      <c r="A95" s="57"/>
      <c r="B95" s="57"/>
      <c r="C95" s="29" t="s">
        <v>229</v>
      </c>
      <c r="D95" s="61">
        <f>'Step 4. Expenses'!D61</f>
        <v>0</v>
      </c>
      <c r="E95" s="60"/>
      <c r="F95" s="60">
        <f>SUM(D95:E95)</f>
        <v>0</v>
      </c>
    </row>
    <row r="96" spans="1:6" x14ac:dyDescent="0.25">
      <c r="A96" s="57"/>
      <c r="B96" s="57"/>
      <c r="C96" s="29" t="s">
        <v>230</v>
      </c>
      <c r="D96" s="61">
        <f>'Step 4. Expenses'!D62</f>
        <v>0</v>
      </c>
      <c r="E96" s="60"/>
      <c r="F96" s="60">
        <f t="shared" ref="F96:F105" si="8">SUM(D96:E96)</f>
        <v>0</v>
      </c>
    </row>
    <row r="97" spans="1:6" x14ac:dyDescent="0.25">
      <c r="A97" s="57"/>
      <c r="B97" s="57"/>
      <c r="C97" s="29" t="s">
        <v>231</v>
      </c>
      <c r="D97" s="61">
        <f>'Step 4. Expenses'!D63</f>
        <v>0</v>
      </c>
      <c r="E97" s="60"/>
      <c r="F97" s="60">
        <f t="shared" si="8"/>
        <v>0</v>
      </c>
    </row>
    <row r="98" spans="1:6" x14ac:dyDescent="0.25">
      <c r="A98" s="57"/>
      <c r="B98" s="57"/>
      <c r="C98" s="29" t="s">
        <v>232</v>
      </c>
      <c r="D98" s="61">
        <f>'Step 4. Expenses'!D64</f>
        <v>0</v>
      </c>
      <c r="E98" s="60"/>
      <c r="F98" s="60">
        <f t="shared" si="8"/>
        <v>0</v>
      </c>
    </row>
    <row r="99" spans="1:6" x14ac:dyDescent="0.25">
      <c r="A99" s="57"/>
      <c r="B99" s="57"/>
      <c r="C99" s="29" t="s">
        <v>233</v>
      </c>
      <c r="D99" s="61">
        <f>'Step 4. Expenses'!D65</f>
        <v>0</v>
      </c>
      <c r="E99" s="60"/>
      <c r="F99" s="60">
        <f t="shared" si="8"/>
        <v>0</v>
      </c>
    </row>
    <row r="100" spans="1:6" x14ac:dyDescent="0.25">
      <c r="A100" s="57"/>
      <c r="B100" s="57"/>
      <c r="C100" s="29" t="s">
        <v>234</v>
      </c>
      <c r="D100" s="61">
        <f>'Step 4. Expenses'!D66</f>
        <v>0</v>
      </c>
      <c r="E100" s="60"/>
      <c r="F100" s="60">
        <f t="shared" si="8"/>
        <v>0</v>
      </c>
    </row>
    <row r="101" spans="1:6" x14ac:dyDescent="0.25">
      <c r="A101" s="57"/>
      <c r="B101" s="57"/>
      <c r="C101" s="29" t="s">
        <v>235</v>
      </c>
      <c r="D101" s="61">
        <f>'Step 4. Expenses'!D67</f>
        <v>0</v>
      </c>
      <c r="E101" s="60"/>
      <c r="F101" s="60">
        <f t="shared" si="8"/>
        <v>0</v>
      </c>
    </row>
    <row r="102" spans="1:6" x14ac:dyDescent="0.25">
      <c r="A102" s="57"/>
      <c r="B102" s="57"/>
      <c r="C102" s="29" t="s">
        <v>236</v>
      </c>
      <c r="D102" s="61">
        <f>'Step 4. Expenses'!D68</f>
        <v>0</v>
      </c>
      <c r="E102" s="60"/>
      <c r="F102" s="60">
        <f t="shared" si="8"/>
        <v>0</v>
      </c>
    </row>
    <row r="103" spans="1:6" x14ac:dyDescent="0.25">
      <c r="A103" s="57"/>
      <c r="B103" s="57"/>
      <c r="C103" s="29" t="s">
        <v>237</v>
      </c>
      <c r="D103" s="61">
        <f>'Step 4. Expenses'!D69</f>
        <v>0</v>
      </c>
      <c r="E103" s="60"/>
      <c r="F103" s="60">
        <f t="shared" si="8"/>
        <v>0</v>
      </c>
    </row>
    <row r="104" spans="1:6" x14ac:dyDescent="0.25">
      <c r="A104" s="57"/>
      <c r="B104" s="57"/>
      <c r="C104" s="29" t="s">
        <v>238</v>
      </c>
      <c r="D104" s="61">
        <f>'Step 4. Expenses'!D70</f>
        <v>0</v>
      </c>
      <c r="E104" s="60"/>
      <c r="F104" s="60">
        <f t="shared" si="8"/>
        <v>0</v>
      </c>
    </row>
    <row r="105" spans="1:6" x14ac:dyDescent="0.25">
      <c r="A105" s="57"/>
      <c r="B105" s="57"/>
      <c r="C105" s="29" t="s">
        <v>239</v>
      </c>
      <c r="D105" s="61">
        <f>'Step 4. Expenses'!D71</f>
        <v>0</v>
      </c>
      <c r="E105" s="60"/>
      <c r="F105" s="60">
        <f t="shared" si="8"/>
        <v>0</v>
      </c>
    </row>
    <row r="106" spans="1:6" x14ac:dyDescent="0.25">
      <c r="A106" s="57"/>
      <c r="B106" s="57"/>
      <c r="C106" s="28" t="s">
        <v>240</v>
      </c>
      <c r="D106" s="62">
        <f>SUM(D95:D105)</f>
        <v>0</v>
      </c>
      <c r="E106" s="59">
        <f>SUM(E95:E105)</f>
        <v>0</v>
      </c>
      <c r="F106" s="59">
        <f>SUM(F95:F105)</f>
        <v>0</v>
      </c>
    </row>
    <row r="107" spans="1:6" x14ac:dyDescent="0.25">
      <c r="A107" s="57"/>
      <c r="B107" s="57"/>
      <c r="C107" s="26"/>
      <c r="D107" s="62"/>
      <c r="E107" s="59"/>
      <c r="F107" s="59"/>
    </row>
    <row r="108" spans="1:6" x14ac:dyDescent="0.25">
      <c r="A108" s="57"/>
      <c r="B108" s="57"/>
      <c r="C108" s="28" t="s">
        <v>241</v>
      </c>
      <c r="D108" s="61"/>
      <c r="E108" s="60"/>
      <c r="F108" s="60"/>
    </row>
    <row r="109" spans="1:6" x14ac:dyDescent="0.25">
      <c r="A109" s="57"/>
      <c r="B109" s="57"/>
      <c r="C109" s="31" t="s">
        <v>242</v>
      </c>
      <c r="D109" s="61">
        <f>'Step 4. Expenses'!D75</f>
        <v>0</v>
      </c>
      <c r="E109" s="60"/>
      <c r="F109" s="60">
        <f t="shared" ref="F109:F118" si="9">SUM(D109:E109)</f>
        <v>0</v>
      </c>
    </row>
    <row r="110" spans="1:6" x14ac:dyDescent="0.25">
      <c r="A110" s="57"/>
      <c r="B110" s="57"/>
      <c r="C110" s="31" t="s">
        <v>243</v>
      </c>
      <c r="D110" s="61">
        <f>'Step 4. Expenses'!D76</f>
        <v>0</v>
      </c>
      <c r="E110" s="60"/>
      <c r="F110" s="60">
        <f t="shared" si="9"/>
        <v>0</v>
      </c>
    </row>
    <row r="111" spans="1:6" x14ac:dyDescent="0.25">
      <c r="A111" s="57"/>
      <c r="B111" s="57"/>
      <c r="C111" s="31" t="s">
        <v>244</v>
      </c>
      <c r="D111" s="61">
        <f>'Step 4. Expenses'!D77</f>
        <v>0</v>
      </c>
      <c r="E111" s="60"/>
      <c r="F111" s="60">
        <f t="shared" si="9"/>
        <v>0</v>
      </c>
    </row>
    <row r="112" spans="1:6" x14ac:dyDescent="0.25">
      <c r="A112" s="57"/>
      <c r="B112" s="57"/>
      <c r="C112" s="31" t="s">
        <v>245</v>
      </c>
      <c r="D112" s="61">
        <f>'Step 4. Expenses'!D78</f>
        <v>0</v>
      </c>
      <c r="E112" s="60"/>
      <c r="F112" s="60">
        <f t="shared" si="9"/>
        <v>0</v>
      </c>
    </row>
    <row r="113" spans="1:6" x14ac:dyDescent="0.25">
      <c r="A113" s="57"/>
      <c r="B113" s="57"/>
      <c r="C113" s="31" t="s">
        <v>246</v>
      </c>
      <c r="D113" s="61">
        <f>'Step 4. Expenses'!D79</f>
        <v>0</v>
      </c>
      <c r="E113" s="60"/>
      <c r="F113" s="60">
        <f t="shared" si="9"/>
        <v>0</v>
      </c>
    </row>
    <row r="114" spans="1:6" x14ac:dyDescent="0.25">
      <c r="A114" s="57"/>
      <c r="B114" s="57"/>
      <c r="C114" s="31" t="s">
        <v>247</v>
      </c>
      <c r="D114" s="61">
        <f>'Step 4. Expenses'!D80</f>
        <v>0</v>
      </c>
      <c r="E114" s="60"/>
      <c r="F114" s="60">
        <f t="shared" si="9"/>
        <v>0</v>
      </c>
    </row>
    <row r="115" spans="1:6" x14ac:dyDescent="0.25">
      <c r="A115" s="57"/>
      <c r="B115" s="57"/>
      <c r="C115" s="31" t="s">
        <v>248</v>
      </c>
      <c r="D115" s="61">
        <f>'Step 4. Expenses'!D81</f>
        <v>0</v>
      </c>
      <c r="E115" s="60"/>
      <c r="F115" s="60">
        <f t="shared" si="9"/>
        <v>0</v>
      </c>
    </row>
    <row r="116" spans="1:6" x14ac:dyDescent="0.25">
      <c r="A116" s="57"/>
      <c r="B116" s="57"/>
      <c r="C116" s="29" t="s">
        <v>249</v>
      </c>
      <c r="D116" s="61">
        <f>'Step 4. Expenses'!D82</f>
        <v>0</v>
      </c>
      <c r="E116" s="60"/>
      <c r="F116" s="60">
        <f t="shared" si="9"/>
        <v>0</v>
      </c>
    </row>
    <row r="117" spans="1:6" x14ac:dyDescent="0.25">
      <c r="A117" s="57"/>
      <c r="B117" s="57"/>
      <c r="C117" s="29" t="s">
        <v>250</v>
      </c>
      <c r="D117" s="61">
        <f>'Step 4. Expenses'!D83</f>
        <v>0</v>
      </c>
      <c r="E117" s="60"/>
      <c r="F117" s="60">
        <f t="shared" si="9"/>
        <v>0</v>
      </c>
    </row>
    <row r="118" spans="1:6" x14ac:dyDescent="0.25">
      <c r="A118" s="57"/>
      <c r="B118" s="57"/>
      <c r="C118" s="31" t="s">
        <v>251</v>
      </c>
      <c r="D118" s="61">
        <f>'Step 4. Expenses'!D84</f>
        <v>0</v>
      </c>
      <c r="E118" s="60"/>
      <c r="F118" s="60">
        <f t="shared" si="9"/>
        <v>0</v>
      </c>
    </row>
    <row r="119" spans="1:6" x14ac:dyDescent="0.25">
      <c r="A119" s="57"/>
      <c r="B119" s="57"/>
      <c r="C119" s="26" t="s">
        <v>252</v>
      </c>
      <c r="D119" s="62">
        <f>SUM(D109:D118)</f>
        <v>0</v>
      </c>
      <c r="E119" s="59">
        <f>SUM(E109:E118)</f>
        <v>0</v>
      </c>
      <c r="F119" s="59">
        <f>SUM(F109:F118)</f>
        <v>0</v>
      </c>
    </row>
    <row r="120" spans="1:6" x14ac:dyDescent="0.25">
      <c r="A120" s="57"/>
      <c r="B120" s="57"/>
      <c r="C120" s="29"/>
      <c r="D120" s="61"/>
      <c r="E120" s="60"/>
      <c r="F120" s="60"/>
    </row>
    <row r="121" spans="1:6" x14ac:dyDescent="0.25">
      <c r="A121" s="57"/>
      <c r="B121" s="57"/>
      <c r="C121" s="28" t="s">
        <v>207</v>
      </c>
      <c r="D121" s="61"/>
      <c r="E121" s="60"/>
      <c r="F121" s="60"/>
    </row>
    <row r="122" spans="1:6" x14ac:dyDescent="0.25">
      <c r="A122" s="57"/>
      <c r="B122" s="57"/>
      <c r="C122" s="29" t="s">
        <v>253</v>
      </c>
      <c r="D122" s="61">
        <f>'Step 4. Expenses'!D88</f>
        <v>0</v>
      </c>
      <c r="E122" s="60"/>
      <c r="F122" s="60">
        <f t="shared" ref="F122:F128" si="10">SUM(D122:E122)</f>
        <v>0</v>
      </c>
    </row>
    <row r="123" spans="1:6" x14ac:dyDescent="0.25">
      <c r="A123" s="57"/>
      <c r="B123" s="57"/>
      <c r="C123" s="29" t="s">
        <v>254</v>
      </c>
      <c r="D123" s="61">
        <f>'Step 4. Expenses'!D89</f>
        <v>0</v>
      </c>
      <c r="E123" s="60"/>
      <c r="F123" s="60">
        <f t="shared" si="10"/>
        <v>0</v>
      </c>
    </row>
    <row r="124" spans="1:6" x14ac:dyDescent="0.25">
      <c r="A124" s="57"/>
      <c r="B124" s="57"/>
      <c r="C124" s="29" t="s">
        <v>255</v>
      </c>
      <c r="D124" s="61">
        <f>'Step 4. Expenses'!D90</f>
        <v>0</v>
      </c>
      <c r="E124" s="60"/>
      <c r="F124" s="60">
        <f t="shared" si="10"/>
        <v>0</v>
      </c>
    </row>
    <row r="125" spans="1:6" x14ac:dyDescent="0.25">
      <c r="A125" s="57"/>
      <c r="B125" s="57"/>
      <c r="C125" s="29" t="s">
        <v>256</v>
      </c>
      <c r="D125" s="61">
        <f>'Step 4. Expenses'!D91</f>
        <v>0</v>
      </c>
      <c r="E125" s="60"/>
      <c r="F125" s="60">
        <f t="shared" si="10"/>
        <v>0</v>
      </c>
    </row>
    <row r="126" spans="1:6" x14ac:dyDescent="0.25">
      <c r="A126" s="57"/>
      <c r="B126" s="57"/>
      <c r="C126" s="29" t="s">
        <v>257</v>
      </c>
      <c r="D126" s="61">
        <f>'Step 4. Expenses'!D92</f>
        <v>0</v>
      </c>
      <c r="E126" s="60"/>
      <c r="F126" s="60">
        <f t="shared" si="10"/>
        <v>0</v>
      </c>
    </row>
    <row r="127" spans="1:6" x14ac:dyDescent="0.25">
      <c r="A127" s="57"/>
      <c r="B127" s="57"/>
      <c r="C127" s="29" t="s">
        <v>258</v>
      </c>
      <c r="D127" s="61">
        <f>'Step 4. Expenses'!D93</f>
        <v>0</v>
      </c>
      <c r="E127" s="60"/>
      <c r="F127" s="60">
        <f t="shared" si="10"/>
        <v>0</v>
      </c>
    </row>
    <row r="128" spans="1:6" x14ac:dyDescent="0.25">
      <c r="A128" s="57"/>
      <c r="B128" s="57"/>
      <c r="C128" s="29" t="s">
        <v>209</v>
      </c>
      <c r="D128" s="61">
        <f>'Step 4. Expenses'!D94</f>
        <v>0</v>
      </c>
      <c r="E128" s="60"/>
      <c r="F128" s="60">
        <f t="shared" si="10"/>
        <v>0</v>
      </c>
    </row>
    <row r="129" spans="1:6" x14ac:dyDescent="0.25">
      <c r="A129" s="57"/>
      <c r="B129" s="57"/>
      <c r="C129" s="26" t="s">
        <v>210</v>
      </c>
      <c r="D129" s="62">
        <f>SUM(D122:D128)</f>
        <v>0</v>
      </c>
      <c r="E129" s="59">
        <f>SUM(E122:E128)</f>
        <v>0</v>
      </c>
      <c r="F129" s="59">
        <f>SUM(F122:F128)</f>
        <v>0</v>
      </c>
    </row>
    <row r="130" spans="1:6" x14ac:dyDescent="0.25">
      <c r="A130" s="57"/>
      <c r="B130" s="57"/>
      <c r="C130" s="26"/>
      <c r="D130" s="62"/>
      <c r="E130" s="59"/>
      <c r="F130" s="59"/>
    </row>
    <row r="131" spans="1:6" x14ac:dyDescent="0.25">
      <c r="A131" s="57"/>
      <c r="B131" s="57"/>
      <c r="C131" s="28" t="s">
        <v>211</v>
      </c>
      <c r="D131" s="61"/>
      <c r="E131" s="60"/>
      <c r="F131" s="60"/>
    </row>
    <row r="132" spans="1:6" x14ac:dyDescent="0.25">
      <c r="A132" s="57"/>
      <c r="B132" s="57"/>
      <c r="C132" s="29" t="s">
        <v>259</v>
      </c>
      <c r="D132" s="61">
        <f>'Step 4. Expenses'!D98</f>
        <v>0</v>
      </c>
      <c r="E132" s="60"/>
      <c r="F132" s="60">
        <f>SUM(D132:E132)</f>
        <v>0</v>
      </c>
    </row>
    <row r="133" spans="1:6" x14ac:dyDescent="0.25">
      <c r="A133" s="57"/>
      <c r="B133" s="57"/>
      <c r="C133" s="29" t="s">
        <v>260</v>
      </c>
      <c r="D133" s="61">
        <f>'Step 4. Expenses'!D99</f>
        <v>0</v>
      </c>
      <c r="E133" s="60"/>
      <c r="F133" s="60">
        <f t="shared" ref="F133:F135" si="11">SUM(D133:E133)</f>
        <v>0</v>
      </c>
    </row>
    <row r="134" spans="1:6" x14ac:dyDescent="0.25">
      <c r="A134" s="57"/>
      <c r="B134" s="57"/>
      <c r="C134" s="29" t="s">
        <v>213</v>
      </c>
      <c r="D134" s="61">
        <f>'Step 4. Expenses'!D100</f>
        <v>0</v>
      </c>
      <c r="E134" s="60"/>
      <c r="F134" s="60">
        <f t="shared" si="11"/>
        <v>0</v>
      </c>
    </row>
    <row r="135" spans="1:6" x14ac:dyDescent="0.25">
      <c r="A135" s="57"/>
      <c r="B135" s="57"/>
      <c r="C135" s="29" t="s">
        <v>214</v>
      </c>
      <c r="D135" s="61">
        <f>'Step 4. Expenses'!D101</f>
        <v>0</v>
      </c>
      <c r="E135" s="60"/>
      <c r="F135" s="60">
        <f t="shared" si="11"/>
        <v>0</v>
      </c>
    </row>
    <row r="136" spans="1:6" x14ac:dyDescent="0.25">
      <c r="A136" s="57"/>
      <c r="B136" s="57"/>
      <c r="C136" s="26" t="s">
        <v>215</v>
      </c>
      <c r="D136" s="62">
        <f>SUM(D132:D135)</f>
        <v>0</v>
      </c>
      <c r="E136" s="59">
        <f>SUM(E132:E135)</f>
        <v>0</v>
      </c>
      <c r="F136" s="59">
        <f>SUM(F132:F135)</f>
        <v>0</v>
      </c>
    </row>
    <row r="137" spans="1:6" x14ac:dyDescent="0.25">
      <c r="A137" s="57"/>
      <c r="B137" s="57"/>
      <c r="C137" s="26"/>
      <c r="D137" s="62"/>
      <c r="E137" s="59"/>
      <c r="F137" s="59"/>
    </row>
    <row r="138" spans="1:6" x14ac:dyDescent="0.25">
      <c r="A138" s="57"/>
      <c r="B138" s="57"/>
      <c r="C138" s="28" t="s">
        <v>216</v>
      </c>
      <c r="D138" s="62"/>
      <c r="E138" s="60"/>
      <c r="F138" s="60"/>
    </row>
    <row r="139" spans="1:6" x14ac:dyDescent="0.25">
      <c r="A139" s="57"/>
      <c r="B139" s="57"/>
      <c r="C139" s="29" t="s">
        <v>217</v>
      </c>
      <c r="D139" s="61">
        <f>'Step 4. Expenses'!D105</f>
        <v>0</v>
      </c>
      <c r="E139" s="60"/>
      <c r="F139" s="60">
        <f>SUM(D139:E139)</f>
        <v>0</v>
      </c>
    </row>
    <row r="140" spans="1:6" x14ac:dyDescent="0.25">
      <c r="A140" s="57"/>
      <c r="B140" s="57"/>
      <c r="C140" s="29" t="s">
        <v>261</v>
      </c>
      <c r="D140" s="61">
        <f>'Step 4. Expenses'!D106</f>
        <v>0</v>
      </c>
      <c r="E140" s="60"/>
      <c r="F140" s="60">
        <f t="shared" ref="F140:F141" si="12">SUM(D140:E140)</f>
        <v>0</v>
      </c>
    </row>
    <row r="141" spans="1:6" x14ac:dyDescent="0.25">
      <c r="A141" s="57"/>
      <c r="B141" s="57"/>
      <c r="C141" s="29" t="s">
        <v>219</v>
      </c>
      <c r="D141" s="61">
        <f>'Step 4. Expenses'!D107</f>
        <v>0</v>
      </c>
      <c r="E141" s="60"/>
      <c r="F141" s="60">
        <f t="shared" si="12"/>
        <v>0</v>
      </c>
    </row>
    <row r="142" spans="1:6" x14ac:dyDescent="0.25">
      <c r="A142" s="57"/>
      <c r="B142" s="57"/>
      <c r="C142" s="26" t="s">
        <v>220</v>
      </c>
      <c r="D142" s="62">
        <f>SUM(D139:D141)</f>
        <v>0</v>
      </c>
      <c r="E142" s="59">
        <f>SUM(E139:E141)</f>
        <v>0</v>
      </c>
      <c r="F142" s="59">
        <f>SUM(F139:F141)</f>
        <v>0</v>
      </c>
    </row>
    <row r="143" spans="1:6" x14ac:dyDescent="0.25">
      <c r="A143" s="57"/>
      <c r="B143" s="57"/>
      <c r="C143" s="26"/>
      <c r="D143" s="62"/>
      <c r="E143" s="59"/>
      <c r="F143" s="59"/>
    </row>
    <row r="144" spans="1:6" x14ac:dyDescent="0.25">
      <c r="A144" s="57"/>
      <c r="B144" s="57"/>
      <c r="C144" s="28" t="s">
        <v>262</v>
      </c>
      <c r="D144" s="62"/>
      <c r="E144" s="60"/>
      <c r="F144" s="60"/>
    </row>
    <row r="145" spans="1:6" x14ac:dyDescent="0.25">
      <c r="A145" s="57"/>
      <c r="B145" s="57"/>
      <c r="C145" s="29" t="s">
        <v>222</v>
      </c>
      <c r="D145" s="61">
        <f>'Step 4. Expenses'!D111</f>
        <v>0</v>
      </c>
      <c r="E145" s="60"/>
      <c r="F145" s="60">
        <f>SUM(D145:E145)</f>
        <v>0</v>
      </c>
    </row>
    <row r="146" spans="1:6" x14ac:dyDescent="0.25">
      <c r="A146" s="57"/>
      <c r="B146" s="57"/>
      <c r="C146" s="29" t="s">
        <v>263</v>
      </c>
      <c r="D146" s="61">
        <f>'Step 4. Expenses'!D112</f>
        <v>0</v>
      </c>
      <c r="E146" s="60"/>
      <c r="F146" s="60">
        <f>SUM(D146:E146)</f>
        <v>0</v>
      </c>
    </row>
    <row r="147" spans="1:6" x14ac:dyDescent="0.25">
      <c r="A147" s="57"/>
      <c r="B147" s="57"/>
      <c r="C147" s="26" t="s">
        <v>223</v>
      </c>
      <c r="D147" s="62">
        <f>SUM(D145:D146)</f>
        <v>0</v>
      </c>
      <c r="E147" s="59">
        <f>SUM(E145:E146)</f>
        <v>0</v>
      </c>
      <c r="F147" s="59">
        <f>SUM(F145:F146)</f>
        <v>0</v>
      </c>
    </row>
    <row r="148" spans="1:6" x14ac:dyDescent="0.25">
      <c r="A148" s="57"/>
      <c r="B148" s="57"/>
      <c r="C148" s="26"/>
      <c r="D148" s="62"/>
      <c r="E148" s="59"/>
      <c r="F148" s="59"/>
    </row>
    <row r="149" spans="1:6" ht="15.75" x14ac:dyDescent="0.25">
      <c r="A149" s="57"/>
      <c r="B149" s="57"/>
      <c r="C149" s="71" t="s">
        <v>275</v>
      </c>
      <c r="D149" s="62">
        <f>SUM(D92,D106,D119,D129,D136,D142,D147)</f>
        <v>0</v>
      </c>
      <c r="E149" s="59">
        <f>SUM(E92,E106,E119,E129,E136,E142,E147)</f>
        <v>0</v>
      </c>
      <c r="F149" s="59">
        <f>SUM(F92,F106,F119,F129,F136,F142,F147)</f>
        <v>0</v>
      </c>
    </row>
    <row r="150" spans="1:6" x14ac:dyDescent="0.25">
      <c r="A150" s="57"/>
      <c r="B150" s="57"/>
      <c r="C150" s="5"/>
      <c r="D150" s="62"/>
      <c r="E150" s="60"/>
      <c r="F150" s="60"/>
    </row>
    <row r="151" spans="1:6" ht="15.75" x14ac:dyDescent="0.25">
      <c r="A151" s="57"/>
      <c r="B151" s="57"/>
      <c r="C151" s="71" t="s">
        <v>301</v>
      </c>
      <c r="D151" s="62">
        <f>SUM(D73,D149)</f>
        <v>0</v>
      </c>
      <c r="E151" s="59">
        <f>SUM(E73,E149)</f>
        <v>0</v>
      </c>
      <c r="F151" s="59">
        <f>SUM(F73,F149)</f>
        <v>0</v>
      </c>
    </row>
    <row r="152" spans="1:6" x14ac:dyDescent="0.25">
      <c r="A152" s="57"/>
      <c r="B152" s="57"/>
      <c r="C152" s="5"/>
      <c r="D152" s="62"/>
      <c r="E152" s="59"/>
      <c r="F152" s="59"/>
    </row>
    <row r="153" spans="1:6" x14ac:dyDescent="0.25">
      <c r="A153" s="57"/>
      <c r="B153" s="57"/>
      <c r="C153" s="5" t="s">
        <v>302</v>
      </c>
      <c r="D153" s="62">
        <f>'Step 4. Expenses'!D119</f>
        <v>0</v>
      </c>
      <c r="E153" s="89"/>
      <c r="F153" s="60">
        <f>SUM(D153:E153)</f>
        <v>0</v>
      </c>
    </row>
    <row r="154" spans="1:6" x14ac:dyDescent="0.25">
      <c r="A154" s="57"/>
      <c r="B154" s="57"/>
      <c r="C154" s="29"/>
      <c r="D154" s="61"/>
      <c r="E154" s="60"/>
      <c r="F154" s="60"/>
    </row>
    <row r="155" spans="1:6" ht="15.75" x14ac:dyDescent="0.25">
      <c r="A155" s="57"/>
      <c r="B155" s="57"/>
      <c r="C155" s="67" t="s">
        <v>303</v>
      </c>
      <c r="D155" s="62">
        <f>D33-D151-D153</f>
        <v>0</v>
      </c>
      <c r="E155" s="59">
        <f>E33-E151-E153</f>
        <v>0</v>
      </c>
      <c r="F155" s="59">
        <f>F33-F151-F153</f>
        <v>0</v>
      </c>
    </row>
    <row r="156" spans="1:6" x14ac:dyDescent="0.25">
      <c r="A156" s="57"/>
      <c r="B156" s="57"/>
      <c r="C156" s="75" t="s">
        <v>307</v>
      </c>
      <c r="D156" s="61">
        <f>(F33-F31-F13)*0.03</f>
        <v>0</v>
      </c>
      <c r="E156" s="72"/>
      <c r="F156" s="60">
        <f>D156</f>
        <v>0</v>
      </c>
    </row>
    <row r="157" spans="1:6" x14ac:dyDescent="0.25">
      <c r="A157" s="57"/>
      <c r="B157" s="57"/>
      <c r="C157" s="75" t="s">
        <v>306</v>
      </c>
      <c r="D157" s="61">
        <f>D155-D156</f>
        <v>0</v>
      </c>
      <c r="E157" s="60"/>
      <c r="F157" s="60">
        <f t="shared" ref="F157:F163" si="13">D157</f>
        <v>0</v>
      </c>
    </row>
    <row r="158" spans="1:6" x14ac:dyDescent="0.25">
      <c r="A158" s="73"/>
      <c r="B158" s="73"/>
      <c r="D158" s="20"/>
      <c r="F158" s="60"/>
    </row>
    <row r="159" spans="1:6" x14ac:dyDescent="0.25">
      <c r="A159" s="73"/>
      <c r="B159" s="73"/>
      <c r="C159" s="5" t="s">
        <v>304</v>
      </c>
      <c r="D159" s="59">
        <f>'Year 0'!D160</f>
        <v>0</v>
      </c>
      <c r="E159" s="59"/>
      <c r="F159" s="60">
        <f t="shared" si="13"/>
        <v>0</v>
      </c>
    </row>
    <row r="160" spans="1:6" x14ac:dyDescent="0.25">
      <c r="A160" s="73"/>
      <c r="B160" s="73"/>
      <c r="C160" s="5" t="s">
        <v>305</v>
      </c>
      <c r="D160" s="59">
        <f>D155+D159</f>
        <v>0</v>
      </c>
      <c r="E160" s="59"/>
      <c r="F160" s="60">
        <f t="shared" si="13"/>
        <v>0</v>
      </c>
    </row>
    <row r="161" spans="3:6" x14ac:dyDescent="0.25">
      <c r="F161" s="60"/>
    </row>
    <row r="162" spans="3:6" x14ac:dyDescent="0.25">
      <c r="C162" s="75" t="s">
        <v>308</v>
      </c>
      <c r="D162" s="203">
        <f>(F33-F31-F13)*0.03</f>
        <v>0</v>
      </c>
      <c r="F162" s="204">
        <f t="shared" si="13"/>
        <v>0</v>
      </c>
    </row>
    <row r="163" spans="3:6" x14ac:dyDescent="0.25">
      <c r="C163" s="75" t="s">
        <v>309</v>
      </c>
      <c r="D163" s="76">
        <f>D160-D162</f>
        <v>0</v>
      </c>
      <c r="F163" s="60">
        <f t="shared" si="13"/>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3"/>
  <sheetViews>
    <sheetView topLeftCell="A133" workbookViewId="0">
      <selection activeCell="C20" sqref="C20"/>
    </sheetView>
  </sheetViews>
  <sheetFormatPr defaultRowHeight="15" x14ac:dyDescent="0.25"/>
  <cols>
    <col min="1" max="1" width="20.42578125" bestFit="1" customWidth="1"/>
    <col min="2" max="2" width="8.7109375" bestFit="1" customWidth="1"/>
    <col min="3" max="3" width="61.85546875" bestFit="1" customWidth="1"/>
    <col min="4" max="4" width="17.28515625" customWidth="1"/>
    <col min="5" max="5" width="12.28515625" customWidth="1"/>
    <col min="6" max="6" width="12.5703125" customWidth="1"/>
  </cols>
  <sheetData>
    <row r="1" spans="1:6" ht="18" x14ac:dyDescent="0.35">
      <c r="A1" s="47" t="s">
        <v>7</v>
      </c>
      <c r="B1" s="47"/>
      <c r="C1" s="47"/>
      <c r="D1" s="48"/>
      <c r="E1" s="48"/>
      <c r="F1" s="48"/>
    </row>
    <row r="2" spans="1:6" ht="14.45" x14ac:dyDescent="0.3">
      <c r="C2" s="49" t="s">
        <v>284</v>
      </c>
      <c r="D2" s="50">
        <f>'Step 1. Enrollment'!D19</f>
        <v>0</v>
      </c>
    </row>
    <row r="3" spans="1:6" ht="31.15" x14ac:dyDescent="0.3">
      <c r="A3" s="51"/>
      <c r="B3" s="51"/>
      <c r="C3" s="52"/>
      <c r="D3" s="53" t="s">
        <v>285</v>
      </c>
      <c r="E3" s="53" t="s">
        <v>286</v>
      </c>
      <c r="F3" s="53" t="s">
        <v>287</v>
      </c>
    </row>
    <row r="4" spans="1:6" ht="21" x14ac:dyDescent="0.4">
      <c r="A4" s="54"/>
      <c r="B4" s="54"/>
      <c r="C4" s="55" t="s">
        <v>288</v>
      </c>
      <c r="D4" s="56"/>
      <c r="E4" s="56"/>
      <c r="F4" s="56"/>
    </row>
    <row r="5" spans="1:6" ht="14.45" x14ac:dyDescent="0.3">
      <c r="A5" s="57"/>
      <c r="B5" s="57"/>
      <c r="C5" s="58" t="s">
        <v>289</v>
      </c>
      <c r="D5" s="59"/>
      <c r="E5" s="59"/>
      <c r="F5" s="59"/>
    </row>
    <row r="6" spans="1:6" ht="14.45" x14ac:dyDescent="0.3">
      <c r="A6" s="57"/>
      <c r="B6" s="57"/>
      <c r="C6" s="29" t="s">
        <v>290</v>
      </c>
      <c r="D6" s="74">
        <f>SUM('Step 3. Revenue '!E4:E22)</f>
        <v>0</v>
      </c>
      <c r="E6" s="60"/>
      <c r="F6" s="60">
        <f>SUM(D6:E6)</f>
        <v>0</v>
      </c>
    </row>
    <row r="7" spans="1:6" ht="14.45" x14ac:dyDescent="0.3">
      <c r="A7" s="57"/>
      <c r="B7" s="57"/>
      <c r="C7" s="29" t="s">
        <v>116</v>
      </c>
      <c r="D7" s="61">
        <f>'Step 3. Revenue '!E23</f>
        <v>0</v>
      </c>
      <c r="E7" s="60"/>
      <c r="F7" s="60">
        <f t="shared" ref="F7:F14" si="0">SUM(D7:E7)</f>
        <v>0</v>
      </c>
    </row>
    <row r="8" spans="1:6" ht="14.45" x14ac:dyDescent="0.3">
      <c r="A8" s="57"/>
      <c r="B8" s="57"/>
      <c r="C8" s="29" t="s">
        <v>84</v>
      </c>
      <c r="D8" s="61">
        <f>'Step 3. Revenue '!E24</f>
        <v>0</v>
      </c>
      <c r="E8" s="60"/>
      <c r="F8" s="60">
        <f t="shared" si="0"/>
        <v>0</v>
      </c>
    </row>
    <row r="9" spans="1:6" ht="14.45" x14ac:dyDescent="0.3">
      <c r="A9" s="57"/>
      <c r="B9" s="57"/>
      <c r="C9" s="29" t="s">
        <v>117</v>
      </c>
      <c r="D9" s="61">
        <f>'Step 1. Enrollment'!D20*'Step 3. Revenue '!E25</f>
        <v>0</v>
      </c>
      <c r="E9" s="60"/>
      <c r="F9" s="60">
        <f t="shared" si="0"/>
        <v>0</v>
      </c>
    </row>
    <row r="10" spans="1:6" ht="14.45" x14ac:dyDescent="0.3">
      <c r="A10" s="57"/>
      <c r="B10" s="57"/>
      <c r="C10" s="29" t="s">
        <v>118</v>
      </c>
      <c r="D10" s="61">
        <f>'Step 3. Revenue '!E26</f>
        <v>0</v>
      </c>
      <c r="E10" s="60"/>
      <c r="F10" s="60">
        <f t="shared" si="0"/>
        <v>0</v>
      </c>
    </row>
    <row r="11" spans="1:6" ht="14.45" x14ac:dyDescent="0.3">
      <c r="A11" s="57"/>
      <c r="B11" s="57"/>
      <c r="C11" s="29" t="s">
        <v>119</v>
      </c>
      <c r="D11" s="61">
        <f>'Step 3. Revenue '!E27</f>
        <v>0</v>
      </c>
      <c r="E11" s="60"/>
      <c r="F11" s="60">
        <f t="shared" si="0"/>
        <v>0</v>
      </c>
    </row>
    <row r="12" spans="1:6" x14ac:dyDescent="0.25">
      <c r="A12" s="57"/>
      <c r="B12" s="57"/>
      <c r="C12" s="29" t="s">
        <v>120</v>
      </c>
      <c r="D12" s="208"/>
      <c r="E12" s="61">
        <f>'Step 3. Revenue '!E28</f>
        <v>0</v>
      </c>
      <c r="F12" s="60">
        <f>SUM(E12:E12)</f>
        <v>0</v>
      </c>
    </row>
    <row r="13" spans="1:6" ht="14.45" x14ac:dyDescent="0.3">
      <c r="A13" s="57"/>
      <c r="B13" s="57"/>
      <c r="C13" s="29" t="s">
        <v>121</v>
      </c>
      <c r="D13" s="61">
        <f>'Step 3. Revenue '!E29</f>
        <v>0</v>
      </c>
      <c r="E13" s="60"/>
      <c r="F13" s="60">
        <f t="shared" si="0"/>
        <v>0</v>
      </c>
    </row>
    <row r="14" spans="1:6" ht="14.45" x14ac:dyDescent="0.3">
      <c r="A14" s="57"/>
      <c r="B14" s="57"/>
      <c r="C14" s="29" t="s">
        <v>122</v>
      </c>
      <c r="D14" s="61">
        <f>'Step 3. Revenue '!E30</f>
        <v>0</v>
      </c>
      <c r="E14" s="60"/>
      <c r="F14" s="60">
        <f t="shared" si="0"/>
        <v>0</v>
      </c>
    </row>
    <row r="15" spans="1:6" ht="14.45" x14ac:dyDescent="0.3">
      <c r="A15" s="57"/>
      <c r="B15" s="57"/>
      <c r="C15" s="26" t="s">
        <v>291</v>
      </c>
      <c r="D15" s="62">
        <f>SUM(D6:D14)</f>
        <v>0</v>
      </c>
      <c r="E15" s="59">
        <f>SUM(E6:E14)</f>
        <v>0</v>
      </c>
      <c r="F15" s="59">
        <f>SUM(F6:F14)</f>
        <v>0</v>
      </c>
    </row>
    <row r="16" spans="1:6" ht="14.45" x14ac:dyDescent="0.3">
      <c r="A16" s="57"/>
      <c r="B16" s="57"/>
      <c r="C16" s="29"/>
      <c r="D16" s="63"/>
      <c r="E16" s="64"/>
      <c r="F16" s="64"/>
    </row>
    <row r="17" spans="1:6" ht="14.45" x14ac:dyDescent="0.3">
      <c r="A17" s="57"/>
      <c r="B17" s="57"/>
      <c r="C17" s="58" t="s">
        <v>292</v>
      </c>
      <c r="D17" s="63"/>
      <c r="E17" s="64"/>
      <c r="F17" s="64"/>
    </row>
    <row r="18" spans="1:6" ht="14.45" x14ac:dyDescent="0.3">
      <c r="A18" s="57"/>
      <c r="B18" s="57"/>
      <c r="C18" s="29" t="s">
        <v>110</v>
      </c>
      <c r="D18" s="61">
        <f>'Step 3. Revenue '!E33</f>
        <v>0</v>
      </c>
      <c r="E18" s="64"/>
      <c r="F18" s="60">
        <f>SUM(D18:E18)</f>
        <v>0</v>
      </c>
    </row>
    <row r="19" spans="1:6" ht="14.45" x14ac:dyDescent="0.3">
      <c r="A19" s="57"/>
      <c r="B19" s="57"/>
      <c r="C19" s="29" t="s">
        <v>124</v>
      </c>
      <c r="D19" s="61">
        <f>'Step 3. Revenue '!E34</f>
        <v>0</v>
      </c>
      <c r="E19" s="64"/>
      <c r="F19" s="60">
        <f t="shared" ref="F19:F21" si="1">SUM(D19:E19)</f>
        <v>0</v>
      </c>
    </row>
    <row r="20" spans="1:6" ht="14.45" x14ac:dyDescent="0.3">
      <c r="A20" s="57"/>
      <c r="B20" s="57"/>
      <c r="C20" s="29" t="s">
        <v>125</v>
      </c>
      <c r="D20" s="61">
        <f>'Step 3. Revenue '!E35</f>
        <v>0</v>
      </c>
      <c r="E20" s="64"/>
      <c r="F20" s="60">
        <f t="shared" si="1"/>
        <v>0</v>
      </c>
    </row>
    <row r="21" spans="1:6" ht="14.45" x14ac:dyDescent="0.3">
      <c r="A21" s="57"/>
      <c r="B21" s="57"/>
      <c r="C21" s="29" t="s">
        <v>126</v>
      </c>
      <c r="D21" s="61">
        <f>'Step 3. Revenue '!E36</f>
        <v>0</v>
      </c>
      <c r="E21" s="64"/>
      <c r="F21" s="60">
        <f t="shared" si="1"/>
        <v>0</v>
      </c>
    </row>
    <row r="22" spans="1:6" x14ac:dyDescent="0.25">
      <c r="A22" s="57"/>
      <c r="B22" s="57"/>
      <c r="C22" s="29" t="s">
        <v>111</v>
      </c>
      <c r="D22" s="208"/>
      <c r="E22" s="61">
        <f>'Step 3. Revenue '!E37</f>
        <v>0</v>
      </c>
      <c r="F22" s="60">
        <f>SUM(E22:E22)</f>
        <v>0</v>
      </c>
    </row>
    <row r="23" spans="1:6" ht="14.45" x14ac:dyDescent="0.3">
      <c r="A23" s="57"/>
      <c r="B23" s="57"/>
      <c r="C23" s="26" t="s">
        <v>293</v>
      </c>
      <c r="D23" s="62">
        <f>SUM(D18:D22)</f>
        <v>0</v>
      </c>
      <c r="E23" s="59">
        <f>SUM(E18:E22)</f>
        <v>0</v>
      </c>
      <c r="F23" s="59">
        <f>SUM(F18:F22)</f>
        <v>0</v>
      </c>
    </row>
    <row r="24" spans="1:6" x14ac:dyDescent="0.25">
      <c r="A24" s="57"/>
      <c r="B24" s="57"/>
      <c r="C24" s="29"/>
      <c r="D24" s="63"/>
      <c r="E24" s="64"/>
      <c r="F24" s="64"/>
    </row>
    <row r="25" spans="1:6" x14ac:dyDescent="0.25">
      <c r="A25" s="57"/>
      <c r="B25" s="57"/>
      <c r="C25" s="58" t="s">
        <v>294</v>
      </c>
      <c r="D25" s="63"/>
      <c r="E25" s="64"/>
      <c r="F25" s="64"/>
    </row>
    <row r="26" spans="1:6" x14ac:dyDescent="0.25">
      <c r="A26" s="57"/>
      <c r="B26" s="57"/>
      <c r="C26" s="29" t="s">
        <v>112</v>
      </c>
      <c r="D26" s="61">
        <f>'Step 3. Revenue '!E40</f>
        <v>0</v>
      </c>
      <c r="E26" s="64"/>
      <c r="F26" s="60">
        <f>SUM(D26:E26)</f>
        <v>0</v>
      </c>
    </row>
    <row r="27" spans="1:6" x14ac:dyDescent="0.25">
      <c r="A27" s="57"/>
      <c r="B27" s="57"/>
      <c r="C27" s="29" t="s">
        <v>113</v>
      </c>
      <c r="D27" s="61">
        <f>'Step 3. Revenue '!E41</f>
        <v>0</v>
      </c>
      <c r="E27" s="64"/>
      <c r="F27" s="60">
        <f t="shared" ref="F27:F29" si="2">SUM(D27:E27)</f>
        <v>0</v>
      </c>
    </row>
    <row r="28" spans="1:6" x14ac:dyDescent="0.25">
      <c r="A28" s="57"/>
      <c r="B28" s="57"/>
      <c r="C28" s="29" t="s">
        <v>21</v>
      </c>
      <c r="D28" s="61">
        <f>'Step 3. Revenue '!E42</f>
        <v>0</v>
      </c>
      <c r="E28" s="64"/>
      <c r="F28" s="60">
        <f t="shared" si="2"/>
        <v>0</v>
      </c>
    </row>
    <row r="29" spans="1:6" x14ac:dyDescent="0.25">
      <c r="A29" s="57"/>
      <c r="B29" s="57"/>
      <c r="C29" s="29" t="s">
        <v>23</v>
      </c>
      <c r="D29" s="61">
        <f>'Step 3. Revenue '!E43</f>
        <v>0</v>
      </c>
      <c r="E29" s="64"/>
      <c r="F29" s="60">
        <f t="shared" si="2"/>
        <v>0</v>
      </c>
    </row>
    <row r="30" spans="1:6" x14ac:dyDescent="0.25">
      <c r="A30" s="57"/>
      <c r="B30" s="57"/>
      <c r="C30" s="29" t="s">
        <v>128</v>
      </c>
      <c r="D30" s="208"/>
      <c r="E30" s="61">
        <f>'Step 3. Revenue '!E44</f>
        <v>0</v>
      </c>
      <c r="F30" s="60">
        <f>SUM(E30:E30)</f>
        <v>0</v>
      </c>
    </row>
    <row r="31" spans="1:6" x14ac:dyDescent="0.25">
      <c r="A31" s="57"/>
      <c r="B31" s="57"/>
      <c r="C31" s="26" t="s">
        <v>295</v>
      </c>
      <c r="D31" s="62">
        <f>SUM(D26:D30)</f>
        <v>0</v>
      </c>
      <c r="E31" s="59">
        <f>SUM(E26:E30)</f>
        <v>0</v>
      </c>
      <c r="F31" s="59">
        <f>SUM(F26:F30)</f>
        <v>0</v>
      </c>
    </row>
    <row r="32" spans="1:6" x14ac:dyDescent="0.25">
      <c r="A32" s="57"/>
      <c r="B32" s="57"/>
      <c r="C32" s="26"/>
      <c r="D32" s="65"/>
      <c r="E32" s="66"/>
      <c r="F32" s="66"/>
    </row>
    <row r="33" spans="1:6" ht="15.75" x14ac:dyDescent="0.25">
      <c r="A33" s="57"/>
      <c r="B33" s="57"/>
      <c r="C33" s="67" t="s">
        <v>296</v>
      </c>
      <c r="D33" s="62">
        <f>SUM(D15,D23,D31)</f>
        <v>0</v>
      </c>
      <c r="E33" s="59">
        <f>SUM(E15,E23,E31)</f>
        <v>0</v>
      </c>
      <c r="F33" s="59">
        <f>SUM(F15,F23,F31)</f>
        <v>0</v>
      </c>
    </row>
    <row r="34" spans="1:6" x14ac:dyDescent="0.25">
      <c r="A34" s="57"/>
      <c r="B34" s="57"/>
      <c r="D34" s="61"/>
      <c r="E34" s="60"/>
      <c r="F34" s="60"/>
    </row>
    <row r="35" spans="1:6" ht="21" x14ac:dyDescent="0.35">
      <c r="A35" s="54"/>
      <c r="B35" s="54"/>
      <c r="C35" s="55" t="s">
        <v>47</v>
      </c>
      <c r="D35" s="56"/>
      <c r="E35" s="56"/>
      <c r="F35" s="56"/>
    </row>
    <row r="36" spans="1:6" ht="18.75" x14ac:dyDescent="0.3">
      <c r="A36" s="68"/>
      <c r="B36" s="68"/>
      <c r="C36" s="69" t="s">
        <v>195</v>
      </c>
      <c r="D36" s="70"/>
      <c r="E36" s="70"/>
      <c r="F36" s="70"/>
    </row>
    <row r="37" spans="1:6" x14ac:dyDescent="0.25">
      <c r="A37" s="57"/>
      <c r="B37" s="57"/>
      <c r="C37" s="26" t="s">
        <v>196</v>
      </c>
      <c r="D37" s="61"/>
      <c r="E37" s="60"/>
      <c r="F37" s="60"/>
    </row>
    <row r="38" spans="1:6" x14ac:dyDescent="0.25">
      <c r="A38" s="57"/>
      <c r="B38" s="57"/>
      <c r="C38" s="27" t="s">
        <v>268</v>
      </c>
      <c r="D38" s="61">
        <f>'Step 4. Expenses'!E4</f>
        <v>0</v>
      </c>
      <c r="E38" s="60"/>
      <c r="F38" s="60">
        <f>SUM(D38:E38)</f>
        <v>0</v>
      </c>
    </row>
    <row r="39" spans="1:6" x14ac:dyDescent="0.25">
      <c r="A39" s="57"/>
      <c r="B39" s="57"/>
      <c r="C39" s="27" t="s">
        <v>197</v>
      </c>
      <c r="D39" s="61">
        <f>'Step 4. Expenses'!E5</f>
        <v>0</v>
      </c>
      <c r="E39" s="60"/>
      <c r="F39" s="60">
        <f>SUM(D39:E39)</f>
        <v>0</v>
      </c>
    </row>
    <row r="40" spans="1:6" x14ac:dyDescent="0.25">
      <c r="A40" s="57"/>
      <c r="B40" s="57"/>
      <c r="C40" s="27" t="s">
        <v>297</v>
      </c>
      <c r="D40" s="61">
        <f>'Step 4. Expenses'!E6</f>
        <v>0</v>
      </c>
      <c r="E40" s="60"/>
      <c r="F40" s="60">
        <f>SUM(D40:E40)</f>
        <v>0</v>
      </c>
    </row>
    <row r="41" spans="1:6" x14ac:dyDescent="0.25">
      <c r="A41" s="57"/>
      <c r="B41" s="57"/>
      <c r="C41" s="26" t="s">
        <v>199</v>
      </c>
      <c r="D41" s="62">
        <f>SUM(D38:D40)</f>
        <v>0</v>
      </c>
      <c r="E41" s="62">
        <f t="shared" ref="E41:F41" si="3">SUM(E38:E40)</f>
        <v>0</v>
      </c>
      <c r="F41" s="62">
        <f t="shared" si="3"/>
        <v>0</v>
      </c>
    </row>
    <row r="42" spans="1:6" x14ac:dyDescent="0.25">
      <c r="A42" s="57"/>
      <c r="B42" s="57"/>
      <c r="C42" s="26" t="s">
        <v>200</v>
      </c>
      <c r="D42" s="61"/>
      <c r="E42" s="60"/>
      <c r="F42" s="60"/>
    </row>
    <row r="43" spans="1:6" x14ac:dyDescent="0.25">
      <c r="A43" s="57"/>
      <c r="B43" s="57"/>
      <c r="C43" s="27" t="s">
        <v>201</v>
      </c>
      <c r="D43" s="61">
        <f>'Step 4. Expenses'!E9</f>
        <v>0</v>
      </c>
      <c r="E43" s="60"/>
      <c r="F43" s="60">
        <f>SUM(D43:E43)</f>
        <v>0</v>
      </c>
    </row>
    <row r="44" spans="1:6" x14ac:dyDescent="0.25">
      <c r="A44" s="57"/>
      <c r="B44" s="57"/>
      <c r="C44" s="27" t="s">
        <v>202</v>
      </c>
      <c r="D44" s="61">
        <f>'Step 4. Expenses'!E10</f>
        <v>0</v>
      </c>
      <c r="E44" s="60"/>
      <c r="F44" s="60">
        <f>SUM(D44:E44)</f>
        <v>0</v>
      </c>
    </row>
    <row r="45" spans="1:6" x14ac:dyDescent="0.25">
      <c r="A45" s="57"/>
      <c r="B45" s="57"/>
      <c r="C45" s="27" t="s">
        <v>164</v>
      </c>
      <c r="D45" s="61">
        <f>'Step 4. Expenses'!E11</f>
        <v>0</v>
      </c>
      <c r="E45" s="60"/>
      <c r="F45" s="60">
        <f t="shared" ref="F45:F48" si="4">SUM(D45:E45)</f>
        <v>0</v>
      </c>
    </row>
    <row r="46" spans="1:6" x14ac:dyDescent="0.25">
      <c r="A46" s="57"/>
      <c r="B46" s="57"/>
      <c r="C46" s="27" t="s">
        <v>166</v>
      </c>
      <c r="D46" s="61">
        <f>'Step 4. Expenses'!E12</f>
        <v>0</v>
      </c>
      <c r="E46" s="60"/>
      <c r="F46" s="60">
        <f t="shared" si="4"/>
        <v>0</v>
      </c>
    </row>
    <row r="47" spans="1:6" x14ac:dyDescent="0.25">
      <c r="A47" s="57"/>
      <c r="B47" s="57"/>
      <c r="C47" s="27" t="s">
        <v>203</v>
      </c>
      <c r="D47" s="61">
        <f>'Step 4. Expenses'!E13</f>
        <v>0</v>
      </c>
      <c r="E47" s="60"/>
      <c r="F47" s="60">
        <f t="shared" si="4"/>
        <v>0</v>
      </c>
    </row>
    <row r="48" spans="1:6" x14ac:dyDescent="0.25">
      <c r="A48" s="57"/>
      <c r="B48" s="57"/>
      <c r="C48" s="27" t="s">
        <v>204</v>
      </c>
      <c r="D48" s="61">
        <f>'Step 4. Expenses'!E14</f>
        <v>0</v>
      </c>
      <c r="E48" s="60"/>
      <c r="F48" s="60">
        <f t="shared" si="4"/>
        <v>0</v>
      </c>
    </row>
    <row r="49" spans="1:6" x14ac:dyDescent="0.25">
      <c r="A49" s="57"/>
      <c r="B49" s="57"/>
      <c r="C49" s="26" t="s">
        <v>205</v>
      </c>
      <c r="D49" s="62">
        <f>SUM(D43:D48)</f>
        <v>0</v>
      </c>
      <c r="E49" s="59">
        <f>SUM(E43:E48)</f>
        <v>0</v>
      </c>
      <c r="F49" s="59">
        <f>SUM(F43:F48)</f>
        <v>0</v>
      </c>
    </row>
    <row r="50" spans="1:6" x14ac:dyDescent="0.25">
      <c r="A50" s="57"/>
      <c r="B50" s="57"/>
      <c r="C50" s="28" t="s">
        <v>206</v>
      </c>
      <c r="D50" s="62">
        <f>SUM(D41,D49)</f>
        <v>0</v>
      </c>
      <c r="E50" s="59">
        <f>SUM(E41,E49)</f>
        <v>0</v>
      </c>
      <c r="F50" s="59">
        <f>SUM(F41,F49)</f>
        <v>0</v>
      </c>
    </row>
    <row r="51" spans="1:6" x14ac:dyDescent="0.25">
      <c r="A51" s="57"/>
      <c r="B51" s="57"/>
      <c r="C51" s="28"/>
      <c r="D51" s="62"/>
      <c r="E51" s="59"/>
      <c r="F51" s="59"/>
    </row>
    <row r="52" spans="1:6" x14ac:dyDescent="0.25">
      <c r="A52" s="57"/>
      <c r="B52" s="57"/>
      <c r="C52" s="28" t="s">
        <v>207</v>
      </c>
      <c r="D52" s="61"/>
      <c r="E52" s="60"/>
      <c r="F52" s="60"/>
    </row>
    <row r="53" spans="1:6" x14ac:dyDescent="0.25">
      <c r="A53" s="57"/>
      <c r="B53" s="57"/>
      <c r="C53" s="29" t="s">
        <v>208</v>
      </c>
      <c r="D53" s="61">
        <f>'Step 4. Expenses'!E19</f>
        <v>0</v>
      </c>
      <c r="E53" s="60"/>
      <c r="F53" s="60">
        <f>SUM(D53:E53)</f>
        <v>0</v>
      </c>
    </row>
    <row r="54" spans="1:6" x14ac:dyDescent="0.25">
      <c r="A54" s="57"/>
      <c r="B54" s="57"/>
      <c r="C54" s="29" t="s">
        <v>209</v>
      </c>
      <c r="D54" s="61">
        <f>'Step 4. Expenses'!E20</f>
        <v>0</v>
      </c>
      <c r="E54" s="60"/>
      <c r="F54" s="60">
        <f>SUM(D54:E54)</f>
        <v>0</v>
      </c>
    </row>
    <row r="55" spans="1:6" x14ac:dyDescent="0.25">
      <c r="A55" s="57"/>
      <c r="B55" s="57"/>
      <c r="C55" s="26" t="s">
        <v>210</v>
      </c>
      <c r="D55" s="62">
        <f>SUM(D53:D54)</f>
        <v>0</v>
      </c>
      <c r="E55" s="59">
        <f>SUM(E53:E54)</f>
        <v>0</v>
      </c>
      <c r="F55" s="59">
        <f>SUM(F53:F54)</f>
        <v>0</v>
      </c>
    </row>
    <row r="56" spans="1:6" x14ac:dyDescent="0.25">
      <c r="A56" s="57"/>
      <c r="B56" s="57"/>
      <c r="C56" s="26"/>
      <c r="D56" s="62"/>
      <c r="E56" s="59"/>
      <c r="F56" s="59"/>
    </row>
    <row r="57" spans="1:6" x14ac:dyDescent="0.25">
      <c r="A57" s="57"/>
      <c r="B57" s="57"/>
      <c r="C57" s="28" t="s">
        <v>211</v>
      </c>
      <c r="D57" s="61"/>
      <c r="E57" s="60"/>
      <c r="F57" s="60"/>
    </row>
    <row r="58" spans="1:6" x14ac:dyDescent="0.25">
      <c r="A58" s="57"/>
      <c r="B58" s="57"/>
      <c r="C58" s="29" t="s">
        <v>212</v>
      </c>
      <c r="D58" s="61">
        <f>'Step 4. Expenses'!E24</f>
        <v>0</v>
      </c>
      <c r="E58" s="60"/>
      <c r="F58" s="60">
        <f>SUM(D58:E58)</f>
        <v>0</v>
      </c>
    </row>
    <row r="59" spans="1:6" x14ac:dyDescent="0.25">
      <c r="A59" s="57"/>
      <c r="B59" s="57"/>
      <c r="C59" s="29" t="s">
        <v>213</v>
      </c>
      <c r="D59" s="61">
        <f>'Step 4. Expenses'!E25</f>
        <v>0</v>
      </c>
      <c r="E59" s="60"/>
      <c r="F59" s="60">
        <f>SUM(D59:E59)</f>
        <v>0</v>
      </c>
    </row>
    <row r="60" spans="1:6" x14ac:dyDescent="0.25">
      <c r="A60" s="57"/>
      <c r="B60" s="57"/>
      <c r="C60" s="29" t="s">
        <v>214</v>
      </c>
      <c r="D60" s="61">
        <f>'Step 4. Expenses'!E26</f>
        <v>0</v>
      </c>
      <c r="E60" s="60"/>
      <c r="F60" s="60">
        <f>SUM(D60:E60)</f>
        <v>0</v>
      </c>
    </row>
    <row r="61" spans="1:6" x14ac:dyDescent="0.25">
      <c r="A61" s="57"/>
      <c r="B61" s="57"/>
      <c r="C61" s="26" t="s">
        <v>215</v>
      </c>
      <c r="D61" s="62">
        <f>SUM(D58:D60)</f>
        <v>0</v>
      </c>
      <c r="E61" s="59">
        <f>SUM(E58:E60)</f>
        <v>0</v>
      </c>
      <c r="F61" s="59">
        <f>SUM(F58:F60)</f>
        <v>0</v>
      </c>
    </row>
    <row r="62" spans="1:6" x14ac:dyDescent="0.25">
      <c r="A62" s="57"/>
      <c r="B62" s="57"/>
      <c r="C62" s="26"/>
      <c r="D62" s="62"/>
      <c r="E62" s="59"/>
      <c r="F62" s="59"/>
    </row>
    <row r="63" spans="1:6" x14ac:dyDescent="0.25">
      <c r="A63" s="57"/>
      <c r="B63" s="57"/>
      <c r="C63" s="28" t="s">
        <v>216</v>
      </c>
      <c r="D63" s="62"/>
      <c r="E63" s="60"/>
      <c r="F63" s="60"/>
    </row>
    <row r="64" spans="1:6" x14ac:dyDescent="0.25">
      <c r="A64" s="57"/>
      <c r="B64" s="57"/>
      <c r="C64" s="29" t="s">
        <v>217</v>
      </c>
      <c r="D64" s="61">
        <f>'Step 4. Expenses'!E30</f>
        <v>0</v>
      </c>
      <c r="E64" s="60"/>
      <c r="F64" s="60">
        <f>SUM(D64:E64)</f>
        <v>0</v>
      </c>
    </row>
    <row r="65" spans="1:6" x14ac:dyDescent="0.25">
      <c r="A65" s="57"/>
      <c r="B65" s="57"/>
      <c r="C65" s="29" t="s">
        <v>218</v>
      </c>
      <c r="D65" s="61">
        <f>'Step 4. Expenses'!E31</f>
        <v>0</v>
      </c>
      <c r="E65" s="60"/>
      <c r="F65" s="60">
        <f>SUM(D65:E65)</f>
        <v>0</v>
      </c>
    </row>
    <row r="66" spans="1:6" x14ac:dyDescent="0.25">
      <c r="A66" s="57"/>
      <c r="B66" s="57"/>
      <c r="C66" s="29" t="s">
        <v>219</v>
      </c>
      <c r="D66" s="61">
        <f>'Step 4. Expenses'!E32</f>
        <v>0</v>
      </c>
      <c r="E66" s="60"/>
      <c r="F66" s="60">
        <f>SUM(D66:E66)</f>
        <v>0</v>
      </c>
    </row>
    <row r="67" spans="1:6" x14ac:dyDescent="0.25">
      <c r="A67" s="57"/>
      <c r="B67" s="57"/>
      <c r="C67" s="26" t="s">
        <v>220</v>
      </c>
      <c r="D67" s="62">
        <f>SUM(D64:D66)</f>
        <v>0</v>
      </c>
      <c r="E67" s="59">
        <f>SUM(E64:E66)</f>
        <v>0</v>
      </c>
      <c r="F67" s="59">
        <f>SUM(F64:F66)</f>
        <v>0</v>
      </c>
    </row>
    <row r="68" spans="1:6" x14ac:dyDescent="0.25">
      <c r="A68" s="57"/>
      <c r="B68" s="57"/>
      <c r="C68" s="26"/>
      <c r="D68" s="62"/>
      <c r="E68" s="59"/>
      <c r="F68" s="59"/>
    </row>
    <row r="69" spans="1:6" x14ac:dyDescent="0.25">
      <c r="A69" s="57"/>
      <c r="B69" s="57"/>
      <c r="C69" s="28" t="s">
        <v>221</v>
      </c>
      <c r="D69" s="62"/>
      <c r="E69" s="60"/>
      <c r="F69" s="60"/>
    </row>
    <row r="70" spans="1:6" x14ac:dyDescent="0.25">
      <c r="A70" s="57"/>
      <c r="B70" s="57"/>
      <c r="C70" s="29" t="s">
        <v>222</v>
      </c>
      <c r="D70" s="61">
        <f>'Step 4. Expenses'!E36</f>
        <v>0</v>
      </c>
      <c r="E70" s="60"/>
      <c r="F70" s="60">
        <f>SUM(D70:E70)</f>
        <v>0</v>
      </c>
    </row>
    <row r="71" spans="1:6" x14ac:dyDescent="0.25">
      <c r="A71" s="57"/>
      <c r="B71" s="57"/>
      <c r="C71" s="26" t="s">
        <v>223</v>
      </c>
      <c r="D71" s="59">
        <f>SUM(D70:D70)</f>
        <v>0</v>
      </c>
      <c r="E71" s="59">
        <f>SUM(E70:E70)</f>
        <v>0</v>
      </c>
      <c r="F71" s="59">
        <f>SUM(F70:F70)</f>
        <v>0</v>
      </c>
    </row>
    <row r="72" spans="1:6" x14ac:dyDescent="0.25">
      <c r="A72" s="57"/>
      <c r="B72" s="57"/>
      <c r="C72" s="26"/>
      <c r="D72" s="59"/>
      <c r="E72" s="59"/>
      <c r="F72" s="59"/>
    </row>
    <row r="73" spans="1:6" ht="15.75" x14ac:dyDescent="0.25">
      <c r="A73" s="57"/>
      <c r="B73" s="57"/>
      <c r="C73" s="30" t="s">
        <v>224</v>
      </c>
      <c r="D73" s="59">
        <f>SUM(D50,D55,D61,D67,D71)</f>
        <v>0</v>
      </c>
      <c r="E73" s="59">
        <f>SUM(E50,E55,E61,E67,E71)</f>
        <v>0</v>
      </c>
      <c r="F73" s="59">
        <f>SUM(F50,F55,F61,F67,F71)</f>
        <v>0</v>
      </c>
    </row>
    <row r="74" spans="1:6" x14ac:dyDescent="0.25">
      <c r="A74" s="57"/>
      <c r="B74" s="57"/>
      <c r="C74" s="26"/>
      <c r="D74" s="59"/>
      <c r="E74" s="60"/>
      <c r="F74" s="60"/>
    </row>
    <row r="75" spans="1:6" ht="18.75" x14ac:dyDescent="0.3">
      <c r="A75" s="68"/>
      <c r="B75" s="68"/>
      <c r="C75" s="69" t="s">
        <v>225</v>
      </c>
      <c r="D75" s="70"/>
      <c r="E75" s="70"/>
      <c r="F75" s="70"/>
    </row>
    <row r="76" spans="1:6" x14ac:dyDescent="0.25">
      <c r="A76" s="57"/>
      <c r="B76" s="57"/>
      <c r="C76" s="26" t="s">
        <v>196</v>
      </c>
      <c r="D76" s="59"/>
      <c r="E76" s="59"/>
      <c r="F76" s="59"/>
    </row>
    <row r="77" spans="1:6" x14ac:dyDescent="0.25">
      <c r="A77" s="57"/>
      <c r="B77" s="57"/>
      <c r="C77" s="27" t="s">
        <v>298</v>
      </c>
      <c r="D77" s="61">
        <f>'Step 4. Expenses'!E43</f>
        <v>0</v>
      </c>
      <c r="E77" s="60"/>
      <c r="F77" s="60">
        <f t="shared" ref="F77:F82" si="5">SUM(D77:E77)</f>
        <v>0</v>
      </c>
    </row>
    <row r="78" spans="1:6" x14ac:dyDescent="0.25">
      <c r="A78" s="57"/>
      <c r="B78" s="57"/>
      <c r="C78" s="27" t="s">
        <v>276</v>
      </c>
      <c r="D78" s="61">
        <f>'Step 4. Expenses'!E44</f>
        <v>0</v>
      </c>
      <c r="E78" s="60"/>
      <c r="F78" s="60">
        <f t="shared" si="5"/>
        <v>0</v>
      </c>
    </row>
    <row r="79" spans="1:6" x14ac:dyDescent="0.25">
      <c r="A79" s="57"/>
      <c r="B79" s="57"/>
      <c r="C79" s="27" t="s">
        <v>197</v>
      </c>
      <c r="D79" s="61">
        <f>'Step 4. Expenses'!E45</f>
        <v>0</v>
      </c>
      <c r="E79" s="60"/>
      <c r="F79" s="60">
        <f t="shared" si="5"/>
        <v>0</v>
      </c>
    </row>
    <row r="80" spans="1:6" x14ac:dyDescent="0.25">
      <c r="A80" s="57"/>
      <c r="B80" s="57"/>
      <c r="C80" s="27" t="s">
        <v>299</v>
      </c>
      <c r="D80" s="61">
        <f>'Step 4. Expenses'!E46</f>
        <v>0</v>
      </c>
      <c r="E80" s="60"/>
      <c r="F80" s="60">
        <f t="shared" si="5"/>
        <v>0</v>
      </c>
    </row>
    <row r="81" spans="1:6" x14ac:dyDescent="0.25">
      <c r="A81" s="57"/>
      <c r="B81" s="57"/>
      <c r="C81" s="27" t="s">
        <v>226</v>
      </c>
      <c r="D81" s="61">
        <f>'Step 4. Expenses'!E47</f>
        <v>0</v>
      </c>
      <c r="E81" s="60"/>
      <c r="F81" s="60">
        <f t="shared" si="5"/>
        <v>0</v>
      </c>
    </row>
    <row r="82" spans="1:6" x14ac:dyDescent="0.25">
      <c r="A82" s="57"/>
      <c r="B82" s="57"/>
      <c r="C82" s="27" t="s">
        <v>300</v>
      </c>
      <c r="D82" s="61">
        <f>'Step 4. Expenses'!E48</f>
        <v>0</v>
      </c>
      <c r="E82" s="60"/>
      <c r="F82" s="60">
        <f t="shared" si="5"/>
        <v>0</v>
      </c>
    </row>
    <row r="83" spans="1:6" x14ac:dyDescent="0.25">
      <c r="A83" s="57"/>
      <c r="B83" s="57"/>
      <c r="C83" s="26" t="s">
        <v>199</v>
      </c>
      <c r="D83" s="62">
        <f>SUM(D77:D82)</f>
        <v>0</v>
      </c>
      <c r="E83" s="62">
        <f t="shared" ref="E83:F83" si="6">SUM(E77:E82)</f>
        <v>0</v>
      </c>
      <c r="F83" s="62">
        <f t="shared" si="6"/>
        <v>0</v>
      </c>
    </row>
    <row r="84" spans="1:6" x14ac:dyDescent="0.25">
      <c r="A84" s="57"/>
      <c r="B84" s="57"/>
      <c r="C84" s="26" t="s">
        <v>200</v>
      </c>
      <c r="D84" s="61"/>
      <c r="E84" s="60"/>
      <c r="F84" s="60"/>
    </row>
    <row r="85" spans="1:6" x14ac:dyDescent="0.25">
      <c r="A85" s="57"/>
      <c r="B85" s="57"/>
      <c r="C85" s="27" t="s">
        <v>201</v>
      </c>
      <c r="D85" s="61">
        <f>'Step 4. Expenses'!E51</f>
        <v>0</v>
      </c>
      <c r="E85" s="60"/>
      <c r="F85" s="60">
        <f t="shared" ref="F85:F90" si="7">SUM(D85:E85)</f>
        <v>0</v>
      </c>
    </row>
    <row r="86" spans="1:6" x14ac:dyDescent="0.25">
      <c r="A86" s="57"/>
      <c r="B86" s="57"/>
      <c r="C86" s="27" t="s">
        <v>227</v>
      </c>
      <c r="D86" s="61">
        <f>'Step 4. Expenses'!E52</f>
        <v>0</v>
      </c>
      <c r="E86" s="60"/>
      <c r="F86" s="60">
        <f t="shared" si="7"/>
        <v>0</v>
      </c>
    </row>
    <row r="87" spans="1:6" x14ac:dyDescent="0.25">
      <c r="A87" s="57"/>
      <c r="B87" s="57"/>
      <c r="C87" s="27" t="s">
        <v>164</v>
      </c>
      <c r="D87" s="61">
        <f>'Step 4. Expenses'!E53</f>
        <v>0</v>
      </c>
      <c r="E87" s="60"/>
      <c r="F87" s="60">
        <f t="shared" si="7"/>
        <v>0</v>
      </c>
    </row>
    <row r="88" spans="1:6" x14ac:dyDescent="0.25">
      <c r="A88" s="57"/>
      <c r="B88" s="57"/>
      <c r="C88" s="27" t="s">
        <v>166</v>
      </c>
      <c r="D88" s="61">
        <f>'Step 4. Expenses'!E54</f>
        <v>0</v>
      </c>
      <c r="E88" s="60"/>
      <c r="F88" s="60">
        <f t="shared" si="7"/>
        <v>0</v>
      </c>
    </row>
    <row r="89" spans="1:6" x14ac:dyDescent="0.25">
      <c r="A89" s="57"/>
      <c r="B89" s="57"/>
      <c r="C89" s="27" t="s">
        <v>203</v>
      </c>
      <c r="D89" s="61">
        <f>'Step 4. Expenses'!E55</f>
        <v>0</v>
      </c>
      <c r="E89" s="60"/>
      <c r="F89" s="60">
        <f t="shared" si="7"/>
        <v>0</v>
      </c>
    </row>
    <row r="90" spans="1:6" x14ac:dyDescent="0.25">
      <c r="A90" s="57"/>
      <c r="B90" s="57"/>
      <c r="C90" s="27" t="s">
        <v>204</v>
      </c>
      <c r="D90" s="61">
        <f>'Step 4. Expenses'!E56</f>
        <v>0</v>
      </c>
      <c r="E90" s="60"/>
      <c r="F90" s="60">
        <f t="shared" si="7"/>
        <v>0</v>
      </c>
    </row>
    <row r="91" spans="1:6" x14ac:dyDescent="0.25">
      <c r="A91" s="57"/>
      <c r="B91" s="57"/>
      <c r="C91" s="26" t="s">
        <v>205</v>
      </c>
      <c r="D91" s="62">
        <f>SUM(D85:D90)</f>
        <v>0</v>
      </c>
      <c r="E91" s="59">
        <f>SUM(E85:E90)</f>
        <v>0</v>
      </c>
      <c r="F91" s="59">
        <f>SUM(F85:F90)</f>
        <v>0</v>
      </c>
    </row>
    <row r="92" spans="1:6" x14ac:dyDescent="0.25">
      <c r="A92" s="57"/>
      <c r="B92" s="57"/>
      <c r="C92" s="28" t="s">
        <v>206</v>
      </c>
      <c r="D92" s="62">
        <f>SUM(D83,D91)</f>
        <v>0</v>
      </c>
      <c r="E92" s="59">
        <f>SUM(E83,E91)</f>
        <v>0</v>
      </c>
      <c r="F92" s="59">
        <f>SUM(F83,F91)</f>
        <v>0</v>
      </c>
    </row>
    <row r="93" spans="1:6" x14ac:dyDescent="0.25">
      <c r="A93" s="57"/>
      <c r="B93" s="57"/>
      <c r="C93" s="26"/>
      <c r="D93" s="62"/>
      <c r="E93" s="59"/>
      <c r="F93" s="59"/>
    </row>
    <row r="94" spans="1:6" x14ac:dyDescent="0.25">
      <c r="A94" s="57"/>
      <c r="B94" s="57"/>
      <c r="C94" s="28" t="s">
        <v>228</v>
      </c>
      <c r="D94" s="61"/>
      <c r="E94" s="60"/>
      <c r="F94" s="60"/>
    </row>
    <row r="95" spans="1:6" x14ac:dyDescent="0.25">
      <c r="A95" s="57"/>
      <c r="B95" s="57"/>
      <c r="C95" s="29" t="s">
        <v>229</v>
      </c>
      <c r="D95" s="61">
        <f>'Step 4. Expenses'!E61</f>
        <v>0</v>
      </c>
      <c r="E95" s="60"/>
      <c r="F95" s="60">
        <f>SUM(D95:E95)</f>
        <v>0</v>
      </c>
    </row>
    <row r="96" spans="1:6" x14ac:dyDescent="0.25">
      <c r="A96" s="57"/>
      <c r="B96" s="57"/>
      <c r="C96" s="29" t="s">
        <v>230</v>
      </c>
      <c r="D96" s="61">
        <f>'Step 4. Expenses'!E62</f>
        <v>0</v>
      </c>
      <c r="E96" s="60"/>
      <c r="F96" s="60">
        <f t="shared" ref="F96:F105" si="8">SUM(D96:E96)</f>
        <v>0</v>
      </c>
    </row>
    <row r="97" spans="1:6" x14ac:dyDescent="0.25">
      <c r="A97" s="57"/>
      <c r="B97" s="57"/>
      <c r="C97" s="29" t="s">
        <v>231</v>
      </c>
      <c r="D97" s="61">
        <f>'Step 4. Expenses'!E63</f>
        <v>0</v>
      </c>
      <c r="E97" s="60"/>
      <c r="F97" s="60">
        <f t="shared" si="8"/>
        <v>0</v>
      </c>
    </row>
    <row r="98" spans="1:6" x14ac:dyDescent="0.25">
      <c r="A98" s="57"/>
      <c r="B98" s="57"/>
      <c r="C98" s="29" t="s">
        <v>232</v>
      </c>
      <c r="D98" s="61">
        <f>'Step 4. Expenses'!E64</f>
        <v>0</v>
      </c>
      <c r="E98" s="60"/>
      <c r="F98" s="60">
        <f t="shared" si="8"/>
        <v>0</v>
      </c>
    </row>
    <row r="99" spans="1:6" x14ac:dyDescent="0.25">
      <c r="A99" s="57"/>
      <c r="B99" s="57"/>
      <c r="C99" s="29" t="s">
        <v>233</v>
      </c>
      <c r="D99" s="61">
        <f>'Step 4. Expenses'!E65</f>
        <v>0</v>
      </c>
      <c r="E99" s="60"/>
      <c r="F99" s="60">
        <f t="shared" si="8"/>
        <v>0</v>
      </c>
    </row>
    <row r="100" spans="1:6" x14ac:dyDescent="0.25">
      <c r="A100" s="57"/>
      <c r="B100" s="57"/>
      <c r="C100" s="29" t="s">
        <v>234</v>
      </c>
      <c r="D100" s="61">
        <f>'Step 4. Expenses'!E66</f>
        <v>0</v>
      </c>
      <c r="E100" s="60"/>
      <c r="F100" s="60">
        <f t="shared" si="8"/>
        <v>0</v>
      </c>
    </row>
    <row r="101" spans="1:6" x14ac:dyDescent="0.25">
      <c r="A101" s="57"/>
      <c r="B101" s="57"/>
      <c r="C101" s="29" t="s">
        <v>235</v>
      </c>
      <c r="D101" s="61">
        <f>'Step 4. Expenses'!E67</f>
        <v>0</v>
      </c>
      <c r="E101" s="60"/>
      <c r="F101" s="60">
        <f t="shared" si="8"/>
        <v>0</v>
      </c>
    </row>
    <row r="102" spans="1:6" x14ac:dyDescent="0.25">
      <c r="A102" s="57"/>
      <c r="B102" s="57"/>
      <c r="C102" s="29" t="s">
        <v>236</v>
      </c>
      <c r="D102" s="61">
        <f>'Step 4. Expenses'!E68</f>
        <v>0</v>
      </c>
      <c r="E102" s="60"/>
      <c r="F102" s="60">
        <f t="shared" si="8"/>
        <v>0</v>
      </c>
    </row>
    <row r="103" spans="1:6" x14ac:dyDescent="0.25">
      <c r="A103" s="57"/>
      <c r="B103" s="57"/>
      <c r="C103" s="29" t="s">
        <v>237</v>
      </c>
      <c r="D103" s="61">
        <f>'Step 4. Expenses'!E69</f>
        <v>0</v>
      </c>
      <c r="E103" s="60"/>
      <c r="F103" s="60">
        <f t="shared" si="8"/>
        <v>0</v>
      </c>
    </row>
    <row r="104" spans="1:6" x14ac:dyDescent="0.25">
      <c r="A104" s="57"/>
      <c r="B104" s="57"/>
      <c r="C104" s="29" t="s">
        <v>238</v>
      </c>
      <c r="D104" s="61">
        <f>'Step 4. Expenses'!E70</f>
        <v>0</v>
      </c>
      <c r="E104" s="60"/>
      <c r="F104" s="60">
        <f t="shared" si="8"/>
        <v>0</v>
      </c>
    </row>
    <row r="105" spans="1:6" x14ac:dyDescent="0.25">
      <c r="A105" s="57"/>
      <c r="B105" s="57"/>
      <c r="C105" s="29" t="s">
        <v>239</v>
      </c>
      <c r="D105" s="61">
        <f>'Step 4. Expenses'!E71</f>
        <v>0</v>
      </c>
      <c r="E105" s="60"/>
      <c r="F105" s="60">
        <f t="shared" si="8"/>
        <v>0</v>
      </c>
    </row>
    <row r="106" spans="1:6" x14ac:dyDescent="0.25">
      <c r="A106" s="57"/>
      <c r="B106" s="57"/>
      <c r="C106" s="28" t="s">
        <v>240</v>
      </c>
      <c r="D106" s="62">
        <f>SUM(D95:D105)</f>
        <v>0</v>
      </c>
      <c r="E106" s="59">
        <f>SUM(E95:E105)</f>
        <v>0</v>
      </c>
      <c r="F106" s="59">
        <f>SUM(F95:F105)</f>
        <v>0</v>
      </c>
    </row>
    <row r="107" spans="1:6" x14ac:dyDescent="0.25">
      <c r="A107" s="57"/>
      <c r="B107" s="57"/>
      <c r="C107" s="26"/>
      <c r="D107" s="62"/>
      <c r="E107" s="59"/>
      <c r="F107" s="59"/>
    </row>
    <row r="108" spans="1:6" x14ac:dyDescent="0.25">
      <c r="A108" s="57"/>
      <c r="B108" s="57"/>
      <c r="C108" s="28" t="s">
        <v>241</v>
      </c>
      <c r="D108" s="61"/>
      <c r="E108" s="60"/>
      <c r="F108" s="60"/>
    </row>
    <row r="109" spans="1:6" x14ac:dyDescent="0.25">
      <c r="A109" s="57"/>
      <c r="B109" s="57"/>
      <c r="C109" s="31" t="s">
        <v>242</v>
      </c>
      <c r="D109" s="61">
        <f>'Step 4. Expenses'!E75</f>
        <v>0</v>
      </c>
      <c r="E109" s="60"/>
      <c r="F109" s="60">
        <f t="shared" ref="F109:F118" si="9">SUM(D109:E109)</f>
        <v>0</v>
      </c>
    </row>
    <row r="110" spans="1:6" x14ac:dyDescent="0.25">
      <c r="A110" s="57"/>
      <c r="B110" s="57"/>
      <c r="C110" s="31" t="s">
        <v>243</v>
      </c>
      <c r="D110" s="61">
        <f>'Step 4. Expenses'!E76</f>
        <v>0</v>
      </c>
      <c r="E110" s="60"/>
      <c r="F110" s="60">
        <f t="shared" si="9"/>
        <v>0</v>
      </c>
    </row>
    <row r="111" spans="1:6" x14ac:dyDescent="0.25">
      <c r="A111" s="57"/>
      <c r="B111" s="57"/>
      <c r="C111" s="31" t="s">
        <v>244</v>
      </c>
      <c r="D111" s="61">
        <f>'Step 4. Expenses'!E77</f>
        <v>0</v>
      </c>
      <c r="E111" s="60"/>
      <c r="F111" s="60">
        <f t="shared" si="9"/>
        <v>0</v>
      </c>
    </row>
    <row r="112" spans="1:6" x14ac:dyDescent="0.25">
      <c r="A112" s="57"/>
      <c r="B112" s="57"/>
      <c r="C112" s="31" t="s">
        <v>245</v>
      </c>
      <c r="D112" s="61">
        <f>'Step 4. Expenses'!E78</f>
        <v>0</v>
      </c>
      <c r="E112" s="60"/>
      <c r="F112" s="60">
        <f t="shared" si="9"/>
        <v>0</v>
      </c>
    </row>
    <row r="113" spans="1:6" x14ac:dyDescent="0.25">
      <c r="A113" s="57"/>
      <c r="B113" s="57"/>
      <c r="C113" s="31" t="s">
        <v>246</v>
      </c>
      <c r="D113" s="61">
        <f>'Step 4. Expenses'!E79</f>
        <v>0</v>
      </c>
      <c r="E113" s="60"/>
      <c r="F113" s="60">
        <f t="shared" si="9"/>
        <v>0</v>
      </c>
    </row>
    <row r="114" spans="1:6" x14ac:dyDescent="0.25">
      <c r="A114" s="57"/>
      <c r="B114" s="57"/>
      <c r="C114" s="31" t="s">
        <v>247</v>
      </c>
      <c r="D114" s="61">
        <f>'Step 4. Expenses'!E80</f>
        <v>0</v>
      </c>
      <c r="E114" s="60"/>
      <c r="F114" s="60">
        <f t="shared" si="9"/>
        <v>0</v>
      </c>
    </row>
    <row r="115" spans="1:6" x14ac:dyDescent="0.25">
      <c r="A115" s="57"/>
      <c r="B115" s="57"/>
      <c r="C115" s="31" t="s">
        <v>248</v>
      </c>
      <c r="D115" s="61">
        <f>'Step 4. Expenses'!E81</f>
        <v>0</v>
      </c>
      <c r="E115" s="60"/>
      <c r="F115" s="60">
        <f t="shared" si="9"/>
        <v>0</v>
      </c>
    </row>
    <row r="116" spans="1:6" x14ac:dyDescent="0.25">
      <c r="A116" s="57"/>
      <c r="B116" s="57"/>
      <c r="C116" s="29" t="s">
        <v>249</v>
      </c>
      <c r="D116" s="61">
        <f>'Step 4. Expenses'!E82</f>
        <v>0</v>
      </c>
      <c r="E116" s="60"/>
      <c r="F116" s="60">
        <f t="shared" si="9"/>
        <v>0</v>
      </c>
    </row>
    <row r="117" spans="1:6" x14ac:dyDescent="0.25">
      <c r="A117" s="57"/>
      <c r="B117" s="57"/>
      <c r="C117" s="29" t="s">
        <v>250</v>
      </c>
      <c r="D117" s="61">
        <f>'Step 4. Expenses'!E83</f>
        <v>0</v>
      </c>
      <c r="E117" s="60"/>
      <c r="F117" s="60">
        <f t="shared" si="9"/>
        <v>0</v>
      </c>
    </row>
    <row r="118" spans="1:6" x14ac:dyDescent="0.25">
      <c r="A118" s="57"/>
      <c r="B118" s="57"/>
      <c r="C118" s="31" t="s">
        <v>251</v>
      </c>
      <c r="D118" s="61">
        <f>'Step 4. Expenses'!E84</f>
        <v>0</v>
      </c>
      <c r="E118" s="60"/>
      <c r="F118" s="60">
        <f t="shared" si="9"/>
        <v>0</v>
      </c>
    </row>
    <row r="119" spans="1:6" x14ac:dyDescent="0.25">
      <c r="A119" s="57"/>
      <c r="B119" s="57"/>
      <c r="C119" s="26" t="s">
        <v>252</v>
      </c>
      <c r="D119" s="62">
        <f>SUM(D109:D118)</f>
        <v>0</v>
      </c>
      <c r="E119" s="59">
        <f>SUM(E109:E118)</f>
        <v>0</v>
      </c>
      <c r="F119" s="59">
        <f>SUM(F109:F118)</f>
        <v>0</v>
      </c>
    </row>
    <row r="120" spans="1:6" x14ac:dyDescent="0.25">
      <c r="A120" s="57"/>
      <c r="B120" s="57"/>
      <c r="C120" s="29"/>
      <c r="D120" s="61"/>
      <c r="E120" s="60"/>
      <c r="F120" s="60"/>
    </row>
    <row r="121" spans="1:6" x14ac:dyDescent="0.25">
      <c r="A121" s="57"/>
      <c r="B121" s="57"/>
      <c r="C121" s="28" t="s">
        <v>207</v>
      </c>
      <c r="D121" s="61"/>
      <c r="E121" s="60"/>
      <c r="F121" s="60"/>
    </row>
    <row r="122" spans="1:6" x14ac:dyDescent="0.25">
      <c r="A122" s="57"/>
      <c r="B122" s="57"/>
      <c r="C122" s="29" t="s">
        <v>253</v>
      </c>
      <c r="D122" s="61">
        <f>'Step 4. Expenses'!E88</f>
        <v>0</v>
      </c>
      <c r="E122" s="60"/>
      <c r="F122" s="60">
        <f t="shared" ref="F122:F128" si="10">SUM(D122:E122)</f>
        <v>0</v>
      </c>
    </row>
    <row r="123" spans="1:6" x14ac:dyDescent="0.25">
      <c r="A123" s="57"/>
      <c r="B123" s="57"/>
      <c r="C123" s="29" t="s">
        <v>254</v>
      </c>
      <c r="D123" s="61">
        <f>'Step 4. Expenses'!E89</f>
        <v>0</v>
      </c>
      <c r="E123" s="60"/>
      <c r="F123" s="60">
        <f t="shared" si="10"/>
        <v>0</v>
      </c>
    </row>
    <row r="124" spans="1:6" x14ac:dyDescent="0.25">
      <c r="A124" s="57"/>
      <c r="B124" s="57"/>
      <c r="C124" s="29" t="s">
        <v>255</v>
      </c>
      <c r="D124" s="61">
        <f>'Step 4. Expenses'!E90</f>
        <v>0</v>
      </c>
      <c r="E124" s="60"/>
      <c r="F124" s="60">
        <f t="shared" si="10"/>
        <v>0</v>
      </c>
    </row>
    <row r="125" spans="1:6" x14ac:dyDescent="0.25">
      <c r="A125" s="57"/>
      <c r="B125" s="57"/>
      <c r="C125" s="29" t="s">
        <v>256</v>
      </c>
      <c r="D125" s="61">
        <f>'Step 4. Expenses'!E91</f>
        <v>0</v>
      </c>
      <c r="E125" s="60"/>
      <c r="F125" s="60">
        <f t="shared" si="10"/>
        <v>0</v>
      </c>
    </row>
    <row r="126" spans="1:6" x14ac:dyDescent="0.25">
      <c r="A126" s="57"/>
      <c r="B126" s="57"/>
      <c r="C126" s="29" t="s">
        <v>257</v>
      </c>
      <c r="D126" s="61">
        <f>'Step 4. Expenses'!E92</f>
        <v>0</v>
      </c>
      <c r="E126" s="60"/>
      <c r="F126" s="60">
        <f t="shared" si="10"/>
        <v>0</v>
      </c>
    </row>
    <row r="127" spans="1:6" x14ac:dyDescent="0.25">
      <c r="A127" s="57"/>
      <c r="B127" s="57"/>
      <c r="C127" s="29" t="s">
        <v>258</v>
      </c>
      <c r="D127" s="61">
        <f>'Step 4. Expenses'!E93</f>
        <v>0</v>
      </c>
      <c r="E127" s="60"/>
      <c r="F127" s="60">
        <f t="shared" si="10"/>
        <v>0</v>
      </c>
    </row>
    <row r="128" spans="1:6" x14ac:dyDescent="0.25">
      <c r="A128" s="57"/>
      <c r="B128" s="57"/>
      <c r="C128" s="29" t="s">
        <v>209</v>
      </c>
      <c r="D128" s="61">
        <f>'Step 4. Expenses'!E94</f>
        <v>0</v>
      </c>
      <c r="E128" s="60"/>
      <c r="F128" s="60">
        <f t="shared" si="10"/>
        <v>0</v>
      </c>
    </row>
    <row r="129" spans="1:6" x14ac:dyDescent="0.25">
      <c r="A129" s="57"/>
      <c r="B129" s="57"/>
      <c r="C129" s="26" t="s">
        <v>210</v>
      </c>
      <c r="D129" s="62">
        <f>SUM(D122:D128)</f>
        <v>0</v>
      </c>
      <c r="E129" s="59">
        <f>SUM(E122:E128)</f>
        <v>0</v>
      </c>
      <c r="F129" s="59">
        <f>SUM(F122:F128)</f>
        <v>0</v>
      </c>
    </row>
    <row r="130" spans="1:6" x14ac:dyDescent="0.25">
      <c r="A130" s="57"/>
      <c r="B130" s="57"/>
      <c r="C130" s="26"/>
      <c r="D130" s="62"/>
      <c r="E130" s="59"/>
      <c r="F130" s="59"/>
    </row>
    <row r="131" spans="1:6" x14ac:dyDescent="0.25">
      <c r="A131" s="57"/>
      <c r="B131" s="57"/>
      <c r="C131" s="28" t="s">
        <v>211</v>
      </c>
      <c r="D131" s="61"/>
      <c r="E131" s="60"/>
      <c r="F131" s="60"/>
    </row>
    <row r="132" spans="1:6" x14ac:dyDescent="0.25">
      <c r="A132" s="57"/>
      <c r="B132" s="57"/>
      <c r="C132" s="29" t="s">
        <v>259</v>
      </c>
      <c r="D132" s="61">
        <f>'Step 4. Expenses'!E98</f>
        <v>0</v>
      </c>
      <c r="E132" s="60"/>
      <c r="F132" s="60">
        <f>SUM(D132:E132)</f>
        <v>0</v>
      </c>
    </row>
    <row r="133" spans="1:6" x14ac:dyDescent="0.25">
      <c r="A133" s="57"/>
      <c r="B133" s="57"/>
      <c r="C133" s="29" t="s">
        <v>260</v>
      </c>
      <c r="D133" s="61">
        <f>'Step 4. Expenses'!E99</f>
        <v>0</v>
      </c>
      <c r="E133" s="60"/>
      <c r="F133" s="60">
        <f t="shared" ref="F133:F135" si="11">SUM(D133:E133)</f>
        <v>0</v>
      </c>
    </row>
    <row r="134" spans="1:6" x14ac:dyDescent="0.25">
      <c r="A134" s="57"/>
      <c r="B134" s="57"/>
      <c r="C134" s="29" t="s">
        <v>213</v>
      </c>
      <c r="D134" s="61">
        <f>'Step 4. Expenses'!E100</f>
        <v>0</v>
      </c>
      <c r="E134" s="60"/>
      <c r="F134" s="60">
        <f t="shared" si="11"/>
        <v>0</v>
      </c>
    </row>
    <row r="135" spans="1:6" x14ac:dyDescent="0.25">
      <c r="A135" s="57"/>
      <c r="B135" s="57"/>
      <c r="C135" s="29" t="s">
        <v>214</v>
      </c>
      <c r="D135" s="61">
        <f>'Step 4. Expenses'!E101</f>
        <v>0</v>
      </c>
      <c r="E135" s="60"/>
      <c r="F135" s="60">
        <f t="shared" si="11"/>
        <v>0</v>
      </c>
    </row>
    <row r="136" spans="1:6" x14ac:dyDescent="0.25">
      <c r="A136" s="57"/>
      <c r="B136" s="57"/>
      <c r="C136" s="26" t="s">
        <v>215</v>
      </c>
      <c r="D136" s="62">
        <f>SUM(D132:D135)</f>
        <v>0</v>
      </c>
      <c r="E136" s="59">
        <f>SUM(E132:E135)</f>
        <v>0</v>
      </c>
      <c r="F136" s="59">
        <f>SUM(F132:F135)</f>
        <v>0</v>
      </c>
    </row>
    <row r="137" spans="1:6" x14ac:dyDescent="0.25">
      <c r="A137" s="57"/>
      <c r="B137" s="57"/>
      <c r="C137" s="26"/>
      <c r="D137" s="62"/>
      <c r="E137" s="59"/>
      <c r="F137" s="59"/>
    </row>
    <row r="138" spans="1:6" x14ac:dyDescent="0.25">
      <c r="A138" s="57"/>
      <c r="B138" s="57"/>
      <c r="C138" s="28" t="s">
        <v>216</v>
      </c>
      <c r="D138" s="62"/>
      <c r="E138" s="60"/>
      <c r="F138" s="60"/>
    </row>
    <row r="139" spans="1:6" x14ac:dyDescent="0.25">
      <c r="A139" s="57"/>
      <c r="B139" s="57"/>
      <c r="C139" s="29" t="s">
        <v>217</v>
      </c>
      <c r="D139" s="61">
        <f>'Step 4. Expenses'!E105</f>
        <v>0</v>
      </c>
      <c r="E139" s="60"/>
      <c r="F139" s="60">
        <f>SUM(D139:E139)</f>
        <v>0</v>
      </c>
    </row>
    <row r="140" spans="1:6" x14ac:dyDescent="0.25">
      <c r="A140" s="57"/>
      <c r="B140" s="57"/>
      <c r="C140" s="29" t="s">
        <v>261</v>
      </c>
      <c r="D140" s="61">
        <f>'Step 4. Expenses'!E106</f>
        <v>0</v>
      </c>
      <c r="E140" s="60"/>
      <c r="F140" s="60">
        <f t="shared" ref="F140:F141" si="12">SUM(D140:E140)</f>
        <v>0</v>
      </c>
    </row>
    <row r="141" spans="1:6" x14ac:dyDescent="0.25">
      <c r="A141" s="57"/>
      <c r="B141" s="57"/>
      <c r="C141" s="29" t="s">
        <v>219</v>
      </c>
      <c r="D141" s="61">
        <f>'Step 4. Expenses'!E107</f>
        <v>0</v>
      </c>
      <c r="E141" s="60"/>
      <c r="F141" s="60">
        <f t="shared" si="12"/>
        <v>0</v>
      </c>
    </row>
    <row r="142" spans="1:6" x14ac:dyDescent="0.25">
      <c r="A142" s="57"/>
      <c r="B142" s="57"/>
      <c r="C142" s="26" t="s">
        <v>220</v>
      </c>
      <c r="D142" s="62">
        <f>SUM(D139:D141)</f>
        <v>0</v>
      </c>
      <c r="E142" s="59">
        <f>SUM(E139:E141)</f>
        <v>0</v>
      </c>
      <c r="F142" s="59">
        <f>SUM(F139:F141)</f>
        <v>0</v>
      </c>
    </row>
    <row r="143" spans="1:6" x14ac:dyDescent="0.25">
      <c r="A143" s="57"/>
      <c r="B143" s="57"/>
      <c r="C143" s="26"/>
      <c r="D143" s="62"/>
      <c r="E143" s="59"/>
      <c r="F143" s="59"/>
    </row>
    <row r="144" spans="1:6" x14ac:dyDescent="0.25">
      <c r="A144" s="57"/>
      <c r="B144" s="57"/>
      <c r="C144" s="28" t="s">
        <v>262</v>
      </c>
      <c r="D144" s="62"/>
      <c r="E144" s="60"/>
      <c r="F144" s="60"/>
    </row>
    <row r="145" spans="1:6" x14ac:dyDescent="0.25">
      <c r="A145" s="57"/>
      <c r="B145" s="57"/>
      <c r="C145" s="29" t="s">
        <v>222</v>
      </c>
      <c r="D145" s="61">
        <f>'Step 4. Expenses'!E111</f>
        <v>0</v>
      </c>
      <c r="E145" s="60"/>
      <c r="F145" s="60">
        <f>SUM(D145:E145)</f>
        <v>0</v>
      </c>
    </row>
    <row r="146" spans="1:6" x14ac:dyDescent="0.25">
      <c r="A146" s="57"/>
      <c r="B146" s="57"/>
      <c r="C146" s="29" t="s">
        <v>263</v>
      </c>
      <c r="D146" s="61">
        <f>'Step 4. Expenses'!E112</f>
        <v>0</v>
      </c>
      <c r="E146" s="60"/>
      <c r="F146" s="60">
        <f>SUM(D146:E146)</f>
        <v>0</v>
      </c>
    </row>
    <row r="147" spans="1:6" x14ac:dyDescent="0.25">
      <c r="A147" s="57"/>
      <c r="B147" s="57"/>
      <c r="C147" s="26" t="s">
        <v>223</v>
      </c>
      <c r="D147" s="62">
        <f>SUM(D145:D146)</f>
        <v>0</v>
      </c>
      <c r="E147" s="59">
        <f>SUM(E145:E146)</f>
        <v>0</v>
      </c>
      <c r="F147" s="59">
        <f>SUM(F145:F146)</f>
        <v>0</v>
      </c>
    </row>
    <row r="148" spans="1:6" x14ac:dyDescent="0.25">
      <c r="A148" s="57"/>
      <c r="B148" s="57"/>
      <c r="C148" s="26"/>
      <c r="D148" s="62"/>
      <c r="E148" s="59"/>
      <c r="F148" s="59"/>
    </row>
    <row r="149" spans="1:6" ht="15.75" x14ac:dyDescent="0.25">
      <c r="A149" s="57"/>
      <c r="B149" s="57"/>
      <c r="C149" s="71" t="s">
        <v>275</v>
      </c>
      <c r="D149" s="62">
        <f>SUM(D92,D106,D119,D129,D136,D142,D147)</f>
        <v>0</v>
      </c>
      <c r="E149" s="59">
        <f>SUM(E92,E106,E119,E129,E136,E142,E147)</f>
        <v>0</v>
      </c>
      <c r="F149" s="59">
        <f>SUM(F92,F106,F119,F129,F136,F142,F147)</f>
        <v>0</v>
      </c>
    </row>
    <row r="150" spans="1:6" x14ac:dyDescent="0.25">
      <c r="A150" s="57"/>
      <c r="B150" s="57"/>
      <c r="C150" s="5"/>
      <c r="D150" s="62"/>
      <c r="E150" s="60"/>
      <c r="F150" s="60"/>
    </row>
    <row r="151" spans="1:6" ht="15.75" x14ac:dyDescent="0.25">
      <c r="A151" s="57"/>
      <c r="B151" s="57"/>
      <c r="C151" s="71" t="s">
        <v>301</v>
      </c>
      <c r="D151" s="62">
        <f>SUM(D73,D149)</f>
        <v>0</v>
      </c>
      <c r="E151" s="59">
        <f>SUM(E73,E149)</f>
        <v>0</v>
      </c>
      <c r="F151" s="59">
        <f>SUM(F73,F149)</f>
        <v>0</v>
      </c>
    </row>
    <row r="152" spans="1:6" x14ac:dyDescent="0.25">
      <c r="A152" s="57"/>
      <c r="B152" s="57"/>
      <c r="C152" s="5"/>
      <c r="D152" s="62"/>
      <c r="E152" s="59"/>
      <c r="F152" s="59"/>
    </row>
    <row r="153" spans="1:6" x14ac:dyDescent="0.25">
      <c r="A153" s="57"/>
      <c r="B153" s="57"/>
      <c r="C153" s="5" t="s">
        <v>302</v>
      </c>
      <c r="D153" s="62">
        <f>'Step 4. Expenses'!E119</f>
        <v>0</v>
      </c>
      <c r="E153" s="89"/>
      <c r="F153" s="60">
        <f>SUM(D153:E153)</f>
        <v>0</v>
      </c>
    </row>
    <row r="154" spans="1:6" x14ac:dyDescent="0.25">
      <c r="A154" s="57"/>
      <c r="B154" s="57"/>
      <c r="C154" s="29"/>
      <c r="D154" s="61"/>
      <c r="E154" s="60"/>
      <c r="F154" s="60"/>
    </row>
    <row r="155" spans="1:6" ht="15.75" x14ac:dyDescent="0.25">
      <c r="A155" s="57"/>
      <c r="B155" s="57"/>
      <c r="C155" s="67" t="s">
        <v>303</v>
      </c>
      <c r="D155" s="62">
        <f>D33-D151-D153</f>
        <v>0</v>
      </c>
      <c r="E155" s="59">
        <f>E33-E151-E153</f>
        <v>0</v>
      </c>
      <c r="F155" s="59">
        <f>F33-F151-F153</f>
        <v>0</v>
      </c>
    </row>
    <row r="156" spans="1:6" x14ac:dyDescent="0.25">
      <c r="A156" s="57"/>
      <c r="B156" s="57"/>
      <c r="C156" s="75" t="s">
        <v>307</v>
      </c>
      <c r="D156" s="61">
        <f>(F33-F31-F13)*0.03</f>
        <v>0</v>
      </c>
      <c r="E156" s="72"/>
      <c r="F156" s="60">
        <f>D156</f>
        <v>0</v>
      </c>
    </row>
    <row r="157" spans="1:6" x14ac:dyDescent="0.25">
      <c r="A157" s="57"/>
      <c r="B157" s="57"/>
      <c r="C157" s="75" t="s">
        <v>306</v>
      </c>
      <c r="D157" s="61">
        <f>D155-D156</f>
        <v>0</v>
      </c>
      <c r="E157" s="60"/>
      <c r="F157" s="60">
        <f t="shared" ref="F157:F163" si="13">D157</f>
        <v>0</v>
      </c>
    </row>
    <row r="158" spans="1:6" x14ac:dyDescent="0.25">
      <c r="A158" s="73"/>
      <c r="B158" s="73"/>
      <c r="D158" s="20"/>
      <c r="F158" s="60"/>
    </row>
    <row r="159" spans="1:6" x14ac:dyDescent="0.25">
      <c r="A159" s="73"/>
      <c r="B159" s="73"/>
      <c r="C159" s="5" t="s">
        <v>304</v>
      </c>
      <c r="D159" s="59">
        <f>'Year 1'!D160</f>
        <v>0</v>
      </c>
      <c r="E159" s="59"/>
      <c r="F159" s="60">
        <f t="shared" si="13"/>
        <v>0</v>
      </c>
    </row>
    <row r="160" spans="1:6" x14ac:dyDescent="0.25">
      <c r="A160" s="73"/>
      <c r="B160" s="73"/>
      <c r="C160" s="5" t="s">
        <v>305</v>
      </c>
      <c r="D160" s="59">
        <f>D155+D159</f>
        <v>0</v>
      </c>
      <c r="E160" s="59"/>
      <c r="F160" s="60">
        <f t="shared" si="13"/>
        <v>0</v>
      </c>
    </row>
    <row r="161" spans="3:6" x14ac:dyDescent="0.25">
      <c r="F161" s="60"/>
    </row>
    <row r="162" spans="3:6" x14ac:dyDescent="0.25">
      <c r="C162" s="75" t="s">
        <v>308</v>
      </c>
      <c r="D162" s="203">
        <f>(F33-F31-F13)*0.03</f>
        <v>0</v>
      </c>
      <c r="F162" s="204">
        <f t="shared" si="13"/>
        <v>0</v>
      </c>
    </row>
    <row r="163" spans="3:6" x14ac:dyDescent="0.25">
      <c r="C163" s="75" t="s">
        <v>309</v>
      </c>
      <c r="D163" s="76">
        <f>D160-D162</f>
        <v>0</v>
      </c>
      <c r="F163" s="60">
        <f t="shared" si="13"/>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3"/>
  <sheetViews>
    <sheetView workbookViewId="0">
      <selection activeCell="D7" sqref="D7"/>
    </sheetView>
  </sheetViews>
  <sheetFormatPr defaultRowHeight="15" x14ac:dyDescent="0.25"/>
  <cols>
    <col min="1" max="1" width="20.42578125" bestFit="1" customWidth="1"/>
    <col min="2" max="2" width="8.7109375" bestFit="1" customWidth="1"/>
    <col min="3" max="3" width="61.85546875" bestFit="1" customWidth="1"/>
    <col min="4" max="4" width="17.28515625" customWidth="1"/>
    <col min="5" max="5" width="12.28515625" customWidth="1"/>
    <col min="6" max="6" width="12.5703125" customWidth="1"/>
  </cols>
  <sheetData>
    <row r="1" spans="1:6" ht="18" x14ac:dyDescent="0.35">
      <c r="A1" s="47" t="s">
        <v>8</v>
      </c>
      <c r="B1" s="47"/>
      <c r="C1" s="47"/>
      <c r="D1" s="48"/>
      <c r="E1" s="48"/>
      <c r="F1" s="48"/>
    </row>
    <row r="2" spans="1:6" ht="14.45" x14ac:dyDescent="0.3">
      <c r="C2" s="49" t="s">
        <v>284</v>
      </c>
      <c r="D2" s="50">
        <f>'Step 1. Enrollment'!E19</f>
        <v>0</v>
      </c>
    </row>
    <row r="3" spans="1:6" ht="31.15" x14ac:dyDescent="0.3">
      <c r="A3" s="51"/>
      <c r="B3" s="51"/>
      <c r="C3" s="52"/>
      <c r="D3" s="53" t="s">
        <v>285</v>
      </c>
      <c r="E3" s="53" t="s">
        <v>286</v>
      </c>
      <c r="F3" s="53" t="s">
        <v>287</v>
      </c>
    </row>
    <row r="4" spans="1:6" ht="21" x14ac:dyDescent="0.4">
      <c r="A4" s="54"/>
      <c r="B4" s="54"/>
      <c r="C4" s="55" t="s">
        <v>288</v>
      </c>
      <c r="D4" s="56"/>
      <c r="E4" s="56"/>
      <c r="F4" s="56"/>
    </row>
    <row r="5" spans="1:6" ht="14.45" x14ac:dyDescent="0.3">
      <c r="A5" s="57"/>
      <c r="B5" s="57"/>
      <c r="C5" s="58" t="s">
        <v>289</v>
      </c>
      <c r="D5" s="59"/>
      <c r="E5" s="59"/>
      <c r="F5" s="59"/>
    </row>
    <row r="6" spans="1:6" ht="14.45" x14ac:dyDescent="0.3">
      <c r="A6" s="57"/>
      <c r="B6" s="57"/>
      <c r="C6" s="29" t="s">
        <v>290</v>
      </c>
      <c r="D6" s="74">
        <f>SUM('Step 3. Revenue '!F4:F22)</f>
        <v>0</v>
      </c>
      <c r="E6" s="60"/>
      <c r="F6" s="60">
        <f>SUM(D6:E6)</f>
        <v>0</v>
      </c>
    </row>
    <row r="7" spans="1:6" ht="14.45" x14ac:dyDescent="0.3">
      <c r="A7" s="57"/>
      <c r="B7" s="57"/>
      <c r="C7" s="29" t="s">
        <v>116</v>
      </c>
      <c r="D7" s="61">
        <f>'Step 3. Revenue '!F23</f>
        <v>0</v>
      </c>
      <c r="E7" s="60"/>
      <c r="F7" s="60">
        <f t="shared" ref="F7:F14" si="0">SUM(D7:E7)</f>
        <v>0</v>
      </c>
    </row>
    <row r="8" spans="1:6" ht="14.45" x14ac:dyDescent="0.3">
      <c r="A8" s="57"/>
      <c r="B8" s="57"/>
      <c r="C8" s="29" t="s">
        <v>84</v>
      </c>
      <c r="D8" s="61">
        <f>'Step 3. Revenue '!F24</f>
        <v>0</v>
      </c>
      <c r="E8" s="60"/>
      <c r="F8" s="60">
        <f t="shared" si="0"/>
        <v>0</v>
      </c>
    </row>
    <row r="9" spans="1:6" ht="14.45" x14ac:dyDescent="0.3">
      <c r="A9" s="57"/>
      <c r="B9" s="57"/>
      <c r="C9" s="29" t="s">
        <v>117</v>
      </c>
      <c r="D9" s="61">
        <f>'Step 1. Enrollment'!E20*'Step 3. Revenue '!F25</f>
        <v>0</v>
      </c>
      <c r="E9" s="60"/>
      <c r="F9" s="60">
        <f t="shared" si="0"/>
        <v>0</v>
      </c>
    </row>
    <row r="10" spans="1:6" ht="14.45" x14ac:dyDescent="0.3">
      <c r="A10" s="57"/>
      <c r="B10" s="57"/>
      <c r="C10" s="29" t="s">
        <v>118</v>
      </c>
      <c r="D10" s="61">
        <f>'Step 3. Revenue '!F26</f>
        <v>0</v>
      </c>
      <c r="E10" s="60"/>
      <c r="F10" s="60">
        <f t="shared" si="0"/>
        <v>0</v>
      </c>
    </row>
    <row r="11" spans="1:6" ht="14.45" x14ac:dyDescent="0.3">
      <c r="A11" s="57"/>
      <c r="B11" s="57"/>
      <c r="C11" s="29" t="s">
        <v>119</v>
      </c>
      <c r="D11" s="61">
        <f>'Step 3. Revenue '!F27</f>
        <v>0</v>
      </c>
      <c r="E11" s="60"/>
      <c r="F11" s="60">
        <f t="shared" si="0"/>
        <v>0</v>
      </c>
    </row>
    <row r="12" spans="1:6" x14ac:dyDescent="0.25">
      <c r="A12" s="57"/>
      <c r="B12" s="57"/>
      <c r="C12" s="29" t="s">
        <v>120</v>
      </c>
      <c r="D12" s="208"/>
      <c r="E12" s="61">
        <f>'Step 3. Revenue '!F28</f>
        <v>0</v>
      </c>
      <c r="F12" s="60">
        <f>SUM(E12:E12)</f>
        <v>0</v>
      </c>
    </row>
    <row r="13" spans="1:6" x14ac:dyDescent="0.25">
      <c r="A13" s="57"/>
      <c r="B13" s="57"/>
      <c r="C13" s="29" t="s">
        <v>121</v>
      </c>
      <c r="D13" s="61">
        <f>'Step 3. Revenue '!F29</f>
        <v>0</v>
      </c>
      <c r="E13" s="60"/>
      <c r="F13" s="60">
        <f t="shared" si="0"/>
        <v>0</v>
      </c>
    </row>
    <row r="14" spans="1:6" x14ac:dyDescent="0.25">
      <c r="A14" s="57"/>
      <c r="B14" s="57"/>
      <c r="C14" s="29" t="s">
        <v>122</v>
      </c>
      <c r="D14" s="61">
        <f>'Step 3. Revenue '!F30</f>
        <v>0</v>
      </c>
      <c r="E14" s="60"/>
      <c r="F14" s="60">
        <f t="shared" si="0"/>
        <v>0</v>
      </c>
    </row>
    <row r="15" spans="1:6" x14ac:dyDescent="0.25">
      <c r="A15" s="57"/>
      <c r="B15" s="57"/>
      <c r="C15" s="26" t="s">
        <v>291</v>
      </c>
      <c r="D15" s="62">
        <f>SUM(D6:D14)</f>
        <v>0</v>
      </c>
      <c r="E15" s="59">
        <f>SUM(E6:E14)</f>
        <v>0</v>
      </c>
      <c r="F15" s="59">
        <f>SUM(F6:F14)</f>
        <v>0</v>
      </c>
    </row>
    <row r="16" spans="1:6" x14ac:dyDescent="0.25">
      <c r="A16" s="57"/>
      <c r="B16" s="57"/>
      <c r="C16" s="29"/>
      <c r="D16" s="63"/>
      <c r="E16" s="64"/>
      <c r="F16" s="64"/>
    </row>
    <row r="17" spans="1:6" x14ac:dyDescent="0.25">
      <c r="A17" s="57"/>
      <c r="B17" s="57"/>
      <c r="C17" s="58" t="s">
        <v>292</v>
      </c>
      <c r="D17" s="63"/>
      <c r="E17" s="64"/>
      <c r="F17" s="64"/>
    </row>
    <row r="18" spans="1:6" x14ac:dyDescent="0.25">
      <c r="A18" s="57"/>
      <c r="B18" s="57"/>
      <c r="C18" s="29" t="s">
        <v>110</v>
      </c>
      <c r="D18" s="61">
        <f>'Step 3. Revenue '!F33</f>
        <v>0</v>
      </c>
      <c r="E18" s="64"/>
      <c r="F18" s="60">
        <f>SUM(D18:E18)</f>
        <v>0</v>
      </c>
    </row>
    <row r="19" spans="1:6" x14ac:dyDescent="0.25">
      <c r="A19" s="57"/>
      <c r="B19" s="57"/>
      <c r="C19" s="29" t="s">
        <v>124</v>
      </c>
      <c r="D19" s="61">
        <f>'Step 3. Revenue '!F34</f>
        <v>0</v>
      </c>
      <c r="E19" s="64"/>
      <c r="F19" s="60">
        <f t="shared" ref="F19:F21" si="1">SUM(D19:E19)</f>
        <v>0</v>
      </c>
    </row>
    <row r="20" spans="1:6" x14ac:dyDescent="0.25">
      <c r="A20" s="57"/>
      <c r="B20" s="57"/>
      <c r="C20" s="29" t="s">
        <v>125</v>
      </c>
      <c r="D20" s="61">
        <f>'Step 3. Revenue '!F35</f>
        <v>0</v>
      </c>
      <c r="E20" s="64"/>
      <c r="F20" s="60">
        <f t="shared" si="1"/>
        <v>0</v>
      </c>
    </row>
    <row r="21" spans="1:6" x14ac:dyDescent="0.25">
      <c r="A21" s="57"/>
      <c r="B21" s="57"/>
      <c r="C21" s="29" t="s">
        <v>126</v>
      </c>
      <c r="D21" s="61">
        <f>'Step 3. Revenue '!F36</f>
        <v>0</v>
      </c>
      <c r="E21" s="64"/>
      <c r="F21" s="60">
        <f t="shared" si="1"/>
        <v>0</v>
      </c>
    </row>
    <row r="22" spans="1:6" x14ac:dyDescent="0.25">
      <c r="A22" s="57"/>
      <c r="B22" s="57"/>
      <c r="C22" s="29" t="s">
        <v>111</v>
      </c>
      <c r="D22" s="208"/>
      <c r="E22" s="61">
        <f>'Step 3. Revenue '!F37</f>
        <v>0</v>
      </c>
      <c r="F22" s="60">
        <f>SUM(E22:E22)</f>
        <v>0</v>
      </c>
    </row>
    <row r="23" spans="1:6" x14ac:dyDescent="0.25">
      <c r="A23" s="57"/>
      <c r="B23" s="57"/>
      <c r="C23" s="26" t="s">
        <v>293</v>
      </c>
      <c r="D23" s="62">
        <f>SUM(D18:D22)</f>
        <v>0</v>
      </c>
      <c r="E23" s="59">
        <f>SUM(E18:E22)</f>
        <v>0</v>
      </c>
      <c r="F23" s="59">
        <f>SUM(F18:F22)</f>
        <v>0</v>
      </c>
    </row>
    <row r="24" spans="1:6" x14ac:dyDescent="0.25">
      <c r="A24" s="57"/>
      <c r="B24" s="57"/>
      <c r="C24" s="29"/>
      <c r="D24" s="63"/>
      <c r="E24" s="64"/>
      <c r="F24" s="64"/>
    </row>
    <row r="25" spans="1:6" x14ac:dyDescent="0.25">
      <c r="A25" s="57"/>
      <c r="B25" s="57"/>
      <c r="C25" s="58" t="s">
        <v>294</v>
      </c>
      <c r="D25" s="63"/>
      <c r="E25" s="64"/>
      <c r="F25" s="64"/>
    </row>
    <row r="26" spans="1:6" x14ac:dyDescent="0.25">
      <c r="A26" s="57"/>
      <c r="B26" s="57"/>
      <c r="C26" s="29" t="s">
        <v>112</v>
      </c>
      <c r="D26" s="61">
        <f>'Step 3. Revenue '!F40</f>
        <v>0</v>
      </c>
      <c r="E26" s="64"/>
      <c r="F26" s="60">
        <f>SUM(D26:E26)</f>
        <v>0</v>
      </c>
    </row>
    <row r="27" spans="1:6" x14ac:dyDescent="0.25">
      <c r="A27" s="57"/>
      <c r="B27" s="57"/>
      <c r="C27" s="29" t="s">
        <v>113</v>
      </c>
      <c r="D27" s="61">
        <f>'Step 3. Revenue '!F41</f>
        <v>0</v>
      </c>
      <c r="E27" s="64"/>
      <c r="F27" s="60">
        <f t="shared" ref="F27:F29" si="2">SUM(D27:E27)</f>
        <v>0</v>
      </c>
    </row>
    <row r="28" spans="1:6" x14ac:dyDescent="0.25">
      <c r="A28" s="57"/>
      <c r="B28" s="57"/>
      <c r="C28" s="29" t="s">
        <v>21</v>
      </c>
      <c r="D28" s="61">
        <f>'Step 3. Revenue '!F42</f>
        <v>0</v>
      </c>
      <c r="E28" s="64"/>
      <c r="F28" s="60">
        <f t="shared" si="2"/>
        <v>0</v>
      </c>
    </row>
    <row r="29" spans="1:6" x14ac:dyDescent="0.25">
      <c r="A29" s="57"/>
      <c r="B29" s="57"/>
      <c r="C29" s="29" t="s">
        <v>23</v>
      </c>
      <c r="D29" s="61">
        <f>'Step 3. Revenue '!F43</f>
        <v>0</v>
      </c>
      <c r="E29" s="64"/>
      <c r="F29" s="60">
        <f t="shared" si="2"/>
        <v>0</v>
      </c>
    </row>
    <row r="30" spans="1:6" x14ac:dyDescent="0.25">
      <c r="A30" s="57"/>
      <c r="B30" s="57"/>
      <c r="C30" s="29" t="s">
        <v>128</v>
      </c>
      <c r="D30" s="208"/>
      <c r="E30" s="61">
        <f>'Step 3. Revenue '!F44</f>
        <v>0</v>
      </c>
      <c r="F30" s="60">
        <f>SUM(E30:E30)</f>
        <v>0</v>
      </c>
    </row>
    <row r="31" spans="1:6" x14ac:dyDescent="0.25">
      <c r="A31" s="57"/>
      <c r="B31" s="57"/>
      <c r="C31" s="26" t="s">
        <v>295</v>
      </c>
      <c r="D31" s="62">
        <f>SUM(D26:D30)</f>
        <v>0</v>
      </c>
      <c r="E31" s="59">
        <f>SUM(E26:E30)</f>
        <v>0</v>
      </c>
      <c r="F31" s="59">
        <f>SUM(F26:F30)</f>
        <v>0</v>
      </c>
    </row>
    <row r="32" spans="1:6" x14ac:dyDescent="0.25">
      <c r="A32" s="57"/>
      <c r="B32" s="57"/>
      <c r="C32" s="26"/>
      <c r="D32" s="65"/>
      <c r="E32" s="66"/>
      <c r="F32" s="66"/>
    </row>
    <row r="33" spans="1:6" ht="15.75" x14ac:dyDescent="0.25">
      <c r="A33" s="57"/>
      <c r="B33" s="57"/>
      <c r="C33" s="67" t="s">
        <v>296</v>
      </c>
      <c r="D33" s="62">
        <f>SUM(D15,D23,D31)</f>
        <v>0</v>
      </c>
      <c r="E33" s="59">
        <f>SUM(E15,E23,E31)</f>
        <v>0</v>
      </c>
      <c r="F33" s="59">
        <f>SUM(F15,F23,F31)</f>
        <v>0</v>
      </c>
    </row>
    <row r="34" spans="1:6" x14ac:dyDescent="0.25">
      <c r="A34" s="57"/>
      <c r="B34" s="57"/>
      <c r="D34" s="61"/>
      <c r="E34" s="60"/>
      <c r="F34" s="60"/>
    </row>
    <row r="35" spans="1:6" ht="21" x14ac:dyDescent="0.35">
      <c r="A35" s="54"/>
      <c r="B35" s="54"/>
      <c r="C35" s="55" t="s">
        <v>47</v>
      </c>
      <c r="D35" s="56"/>
      <c r="E35" s="56"/>
      <c r="F35" s="56"/>
    </row>
    <row r="36" spans="1:6" ht="18.75" x14ac:dyDescent="0.3">
      <c r="A36" s="68"/>
      <c r="B36" s="68"/>
      <c r="C36" s="69" t="s">
        <v>195</v>
      </c>
      <c r="D36" s="70"/>
      <c r="E36" s="70"/>
      <c r="F36" s="70"/>
    </row>
    <row r="37" spans="1:6" x14ac:dyDescent="0.25">
      <c r="A37" s="57"/>
      <c r="B37" s="57"/>
      <c r="C37" s="26" t="s">
        <v>196</v>
      </c>
      <c r="D37" s="61"/>
      <c r="E37" s="60"/>
      <c r="F37" s="60"/>
    </row>
    <row r="38" spans="1:6" x14ac:dyDescent="0.25">
      <c r="A38" s="57"/>
      <c r="B38" s="57"/>
      <c r="C38" s="27" t="s">
        <v>268</v>
      </c>
      <c r="D38" s="61">
        <f>'Step 4. Expenses'!F4</f>
        <v>0</v>
      </c>
      <c r="E38" s="60"/>
      <c r="F38" s="60">
        <f>SUM(D38:E38)</f>
        <v>0</v>
      </c>
    </row>
    <row r="39" spans="1:6" x14ac:dyDescent="0.25">
      <c r="A39" s="57"/>
      <c r="B39" s="57"/>
      <c r="C39" s="27" t="s">
        <v>197</v>
      </c>
      <c r="D39" s="61">
        <f>'Step 4. Expenses'!F5</f>
        <v>0</v>
      </c>
      <c r="E39" s="60"/>
      <c r="F39" s="60">
        <f>SUM(D39:E39)</f>
        <v>0</v>
      </c>
    </row>
    <row r="40" spans="1:6" x14ac:dyDescent="0.25">
      <c r="A40" s="57"/>
      <c r="B40" s="57"/>
      <c r="C40" s="27" t="s">
        <v>297</v>
      </c>
      <c r="D40" s="61">
        <f>'Step 4. Expenses'!F6</f>
        <v>0</v>
      </c>
      <c r="E40" s="60"/>
      <c r="F40" s="60">
        <f>SUM(D40:E40)</f>
        <v>0</v>
      </c>
    </row>
    <row r="41" spans="1:6" x14ac:dyDescent="0.25">
      <c r="A41" s="57"/>
      <c r="B41" s="57"/>
      <c r="C41" s="26" t="s">
        <v>199</v>
      </c>
      <c r="D41" s="62">
        <f>SUM(D38:D40)</f>
        <v>0</v>
      </c>
      <c r="E41" s="62">
        <f t="shared" ref="E41:F41" si="3">SUM(E38:E40)</f>
        <v>0</v>
      </c>
      <c r="F41" s="62">
        <f t="shared" si="3"/>
        <v>0</v>
      </c>
    </row>
    <row r="42" spans="1:6" x14ac:dyDescent="0.25">
      <c r="A42" s="57"/>
      <c r="B42" s="57"/>
      <c r="C42" s="26" t="s">
        <v>200</v>
      </c>
      <c r="D42" s="61"/>
      <c r="E42" s="60"/>
      <c r="F42" s="60"/>
    </row>
    <row r="43" spans="1:6" x14ac:dyDescent="0.25">
      <c r="A43" s="57"/>
      <c r="B43" s="57"/>
      <c r="C43" s="27" t="s">
        <v>201</v>
      </c>
      <c r="D43" s="61">
        <f>'Step 4. Expenses'!F9</f>
        <v>0</v>
      </c>
      <c r="E43" s="60"/>
      <c r="F43" s="60">
        <f>SUM(D43:E43)</f>
        <v>0</v>
      </c>
    </row>
    <row r="44" spans="1:6" x14ac:dyDescent="0.25">
      <c r="A44" s="57"/>
      <c r="B44" s="57"/>
      <c r="C44" s="27" t="s">
        <v>202</v>
      </c>
      <c r="D44" s="61">
        <f>'Step 4. Expenses'!F10</f>
        <v>0</v>
      </c>
      <c r="E44" s="60"/>
      <c r="F44" s="60">
        <f>SUM(D44:E44)</f>
        <v>0</v>
      </c>
    </row>
    <row r="45" spans="1:6" x14ac:dyDescent="0.25">
      <c r="A45" s="57"/>
      <c r="B45" s="57"/>
      <c r="C45" s="27" t="s">
        <v>164</v>
      </c>
      <c r="D45" s="61">
        <f>'Step 4. Expenses'!F11</f>
        <v>0</v>
      </c>
      <c r="E45" s="60"/>
      <c r="F45" s="60">
        <f t="shared" ref="F45:F48" si="4">SUM(D45:E45)</f>
        <v>0</v>
      </c>
    </row>
    <row r="46" spans="1:6" x14ac:dyDescent="0.25">
      <c r="A46" s="57"/>
      <c r="B46" s="57"/>
      <c r="C46" s="27" t="s">
        <v>166</v>
      </c>
      <c r="D46" s="61">
        <f>'Step 4. Expenses'!F12</f>
        <v>0</v>
      </c>
      <c r="E46" s="60"/>
      <c r="F46" s="60">
        <f t="shared" si="4"/>
        <v>0</v>
      </c>
    </row>
    <row r="47" spans="1:6" x14ac:dyDescent="0.25">
      <c r="A47" s="57"/>
      <c r="B47" s="57"/>
      <c r="C47" s="27" t="s">
        <v>203</v>
      </c>
      <c r="D47" s="61">
        <f>'Step 4. Expenses'!F13</f>
        <v>0</v>
      </c>
      <c r="E47" s="60"/>
      <c r="F47" s="60">
        <f t="shared" si="4"/>
        <v>0</v>
      </c>
    </row>
    <row r="48" spans="1:6" x14ac:dyDescent="0.25">
      <c r="A48" s="57"/>
      <c r="B48" s="57"/>
      <c r="C48" s="27" t="s">
        <v>204</v>
      </c>
      <c r="D48" s="61">
        <f>'Step 4. Expenses'!F14</f>
        <v>0</v>
      </c>
      <c r="E48" s="60"/>
      <c r="F48" s="60">
        <f t="shared" si="4"/>
        <v>0</v>
      </c>
    </row>
    <row r="49" spans="1:6" x14ac:dyDescent="0.25">
      <c r="A49" s="57"/>
      <c r="B49" s="57"/>
      <c r="C49" s="26" t="s">
        <v>205</v>
      </c>
      <c r="D49" s="62">
        <f>SUM(D43:D48)</f>
        <v>0</v>
      </c>
      <c r="E49" s="59">
        <f>SUM(E43:E48)</f>
        <v>0</v>
      </c>
      <c r="F49" s="59">
        <f>SUM(F43:F48)</f>
        <v>0</v>
      </c>
    </row>
    <row r="50" spans="1:6" x14ac:dyDescent="0.25">
      <c r="A50" s="57"/>
      <c r="B50" s="57"/>
      <c r="C50" s="28" t="s">
        <v>206</v>
      </c>
      <c r="D50" s="62">
        <f>SUM(D41,D49)</f>
        <v>0</v>
      </c>
      <c r="E50" s="59">
        <f>SUM(E41,E49)</f>
        <v>0</v>
      </c>
      <c r="F50" s="59">
        <f>SUM(F41,F49)</f>
        <v>0</v>
      </c>
    </row>
    <row r="51" spans="1:6" x14ac:dyDescent="0.25">
      <c r="A51" s="57"/>
      <c r="B51" s="57"/>
      <c r="C51" s="28"/>
      <c r="D51" s="62"/>
      <c r="E51" s="59"/>
      <c r="F51" s="59"/>
    </row>
    <row r="52" spans="1:6" x14ac:dyDescent="0.25">
      <c r="A52" s="57"/>
      <c r="B52" s="57"/>
      <c r="C52" s="28" t="s">
        <v>207</v>
      </c>
      <c r="D52" s="61"/>
      <c r="E52" s="60"/>
      <c r="F52" s="60"/>
    </row>
    <row r="53" spans="1:6" x14ac:dyDescent="0.25">
      <c r="A53" s="57"/>
      <c r="B53" s="57"/>
      <c r="C53" s="29" t="s">
        <v>208</v>
      </c>
      <c r="D53" s="61">
        <f>'Step 4. Expenses'!F19</f>
        <v>0</v>
      </c>
      <c r="E53" s="60"/>
      <c r="F53" s="60">
        <f>SUM(D53:E53)</f>
        <v>0</v>
      </c>
    </row>
    <row r="54" spans="1:6" x14ac:dyDescent="0.25">
      <c r="A54" s="57"/>
      <c r="B54" s="57"/>
      <c r="C54" s="29" t="s">
        <v>209</v>
      </c>
      <c r="D54" s="61">
        <f>'Step 4. Expenses'!F20</f>
        <v>0</v>
      </c>
      <c r="E54" s="60"/>
      <c r="F54" s="60">
        <f>SUM(D54:E54)</f>
        <v>0</v>
      </c>
    </row>
    <row r="55" spans="1:6" x14ac:dyDescent="0.25">
      <c r="A55" s="57"/>
      <c r="B55" s="57"/>
      <c r="C55" s="26" t="s">
        <v>210</v>
      </c>
      <c r="D55" s="62">
        <f>SUM(D53:D54)</f>
        <v>0</v>
      </c>
      <c r="E55" s="59">
        <f>SUM(E53:E54)</f>
        <v>0</v>
      </c>
      <c r="F55" s="59">
        <f>SUM(F53:F54)</f>
        <v>0</v>
      </c>
    </row>
    <row r="56" spans="1:6" x14ac:dyDescent="0.25">
      <c r="A56" s="57"/>
      <c r="B56" s="57"/>
      <c r="C56" s="26"/>
      <c r="D56" s="62"/>
      <c r="E56" s="59"/>
      <c r="F56" s="59"/>
    </row>
    <row r="57" spans="1:6" x14ac:dyDescent="0.25">
      <c r="A57" s="57"/>
      <c r="B57" s="57"/>
      <c r="C57" s="28" t="s">
        <v>211</v>
      </c>
      <c r="D57" s="61"/>
      <c r="E57" s="60"/>
      <c r="F57" s="60"/>
    </row>
    <row r="58" spans="1:6" x14ac:dyDescent="0.25">
      <c r="A58" s="57"/>
      <c r="B58" s="57"/>
      <c r="C58" s="29" t="s">
        <v>212</v>
      </c>
      <c r="D58" s="61">
        <f>'Step 4. Expenses'!F24</f>
        <v>0</v>
      </c>
      <c r="E58" s="60"/>
      <c r="F58" s="60">
        <f>SUM(D58:E58)</f>
        <v>0</v>
      </c>
    </row>
    <row r="59" spans="1:6" x14ac:dyDescent="0.25">
      <c r="A59" s="57"/>
      <c r="B59" s="57"/>
      <c r="C59" s="29" t="s">
        <v>213</v>
      </c>
      <c r="D59" s="61">
        <f>'Step 4. Expenses'!F25</f>
        <v>0</v>
      </c>
      <c r="E59" s="60"/>
      <c r="F59" s="60">
        <f>SUM(D59:E59)</f>
        <v>0</v>
      </c>
    </row>
    <row r="60" spans="1:6" x14ac:dyDescent="0.25">
      <c r="A60" s="57"/>
      <c r="B60" s="57"/>
      <c r="C60" s="29" t="s">
        <v>214</v>
      </c>
      <c r="D60" s="61">
        <f>'Step 4. Expenses'!F26</f>
        <v>0</v>
      </c>
      <c r="E60" s="60"/>
      <c r="F60" s="60">
        <f>SUM(D60:E60)</f>
        <v>0</v>
      </c>
    </row>
    <row r="61" spans="1:6" x14ac:dyDescent="0.25">
      <c r="A61" s="57"/>
      <c r="B61" s="57"/>
      <c r="C61" s="26" t="s">
        <v>215</v>
      </c>
      <c r="D61" s="62">
        <f>SUM(D58:D60)</f>
        <v>0</v>
      </c>
      <c r="E61" s="59">
        <f>SUM(E58:E60)</f>
        <v>0</v>
      </c>
      <c r="F61" s="59">
        <f>SUM(F58:F60)</f>
        <v>0</v>
      </c>
    </row>
    <row r="62" spans="1:6" x14ac:dyDescent="0.25">
      <c r="A62" s="57"/>
      <c r="B62" s="57"/>
      <c r="C62" s="26"/>
      <c r="D62" s="62"/>
      <c r="E62" s="59"/>
      <c r="F62" s="59"/>
    </row>
    <row r="63" spans="1:6" x14ac:dyDescent="0.25">
      <c r="A63" s="57"/>
      <c r="B63" s="57"/>
      <c r="C63" s="28" t="s">
        <v>216</v>
      </c>
      <c r="D63" s="62"/>
      <c r="E63" s="60"/>
      <c r="F63" s="60"/>
    </row>
    <row r="64" spans="1:6" x14ac:dyDescent="0.25">
      <c r="A64" s="57"/>
      <c r="B64" s="57"/>
      <c r="C64" s="29" t="s">
        <v>217</v>
      </c>
      <c r="D64" s="61">
        <f>'Step 4. Expenses'!F30</f>
        <v>0</v>
      </c>
      <c r="E64" s="60"/>
      <c r="F64" s="60">
        <f>SUM(D64:E64)</f>
        <v>0</v>
      </c>
    </row>
    <row r="65" spans="1:6" x14ac:dyDescent="0.25">
      <c r="A65" s="57"/>
      <c r="B65" s="57"/>
      <c r="C65" s="29" t="s">
        <v>218</v>
      </c>
      <c r="D65" s="61">
        <f>'Step 4. Expenses'!F31</f>
        <v>0</v>
      </c>
      <c r="E65" s="60"/>
      <c r="F65" s="60">
        <f>SUM(D65:E65)</f>
        <v>0</v>
      </c>
    </row>
    <row r="66" spans="1:6" x14ac:dyDescent="0.25">
      <c r="A66" s="57"/>
      <c r="B66" s="57"/>
      <c r="C66" s="29" t="s">
        <v>219</v>
      </c>
      <c r="D66" s="61">
        <f>'Step 4. Expenses'!F32</f>
        <v>0</v>
      </c>
      <c r="E66" s="60"/>
      <c r="F66" s="60">
        <f>SUM(D66:E66)</f>
        <v>0</v>
      </c>
    </row>
    <row r="67" spans="1:6" x14ac:dyDescent="0.25">
      <c r="A67" s="57"/>
      <c r="B67" s="57"/>
      <c r="C67" s="26" t="s">
        <v>220</v>
      </c>
      <c r="D67" s="62">
        <f>SUM(D64:D66)</f>
        <v>0</v>
      </c>
      <c r="E67" s="59">
        <f>SUM(E64:E66)</f>
        <v>0</v>
      </c>
      <c r="F67" s="59">
        <f>SUM(F64:F66)</f>
        <v>0</v>
      </c>
    </row>
    <row r="68" spans="1:6" x14ac:dyDescent="0.25">
      <c r="A68" s="57"/>
      <c r="B68" s="57"/>
      <c r="C68" s="26"/>
      <c r="D68" s="62"/>
      <c r="E68" s="59"/>
      <c r="F68" s="59"/>
    </row>
    <row r="69" spans="1:6" x14ac:dyDescent="0.25">
      <c r="A69" s="57"/>
      <c r="B69" s="57"/>
      <c r="C69" s="28" t="s">
        <v>221</v>
      </c>
      <c r="D69" s="62"/>
      <c r="E69" s="60"/>
      <c r="F69" s="60"/>
    </row>
    <row r="70" spans="1:6" x14ac:dyDescent="0.25">
      <c r="A70" s="57"/>
      <c r="B70" s="57"/>
      <c r="C70" s="29" t="s">
        <v>222</v>
      </c>
      <c r="D70" s="61">
        <f>'Step 4. Expenses'!F36</f>
        <v>0</v>
      </c>
      <c r="E70" s="60"/>
      <c r="F70" s="60">
        <f>SUM(D70:E70)</f>
        <v>0</v>
      </c>
    </row>
    <row r="71" spans="1:6" x14ac:dyDescent="0.25">
      <c r="A71" s="57"/>
      <c r="B71" s="57"/>
      <c r="C71" s="26" t="s">
        <v>223</v>
      </c>
      <c r="D71" s="59">
        <f>SUM(D70:D70)</f>
        <v>0</v>
      </c>
      <c r="E71" s="59">
        <f>SUM(E70:E70)</f>
        <v>0</v>
      </c>
      <c r="F71" s="59">
        <f>SUM(F70:F70)</f>
        <v>0</v>
      </c>
    </row>
    <row r="72" spans="1:6" x14ac:dyDescent="0.25">
      <c r="A72" s="57"/>
      <c r="B72" s="57"/>
      <c r="C72" s="26"/>
      <c r="D72" s="59"/>
      <c r="E72" s="59"/>
      <c r="F72" s="59"/>
    </row>
    <row r="73" spans="1:6" ht="15.75" x14ac:dyDescent="0.25">
      <c r="A73" s="57"/>
      <c r="B73" s="57"/>
      <c r="C73" s="30" t="s">
        <v>224</v>
      </c>
      <c r="D73" s="59">
        <f>SUM(D50,D55,D61,D67,D71)</f>
        <v>0</v>
      </c>
      <c r="E73" s="59">
        <f>SUM(E50,E55,E61,E67,E71)</f>
        <v>0</v>
      </c>
      <c r="F73" s="59">
        <f>SUM(F50,F55,F61,F67,F71)</f>
        <v>0</v>
      </c>
    </row>
    <row r="74" spans="1:6" x14ac:dyDescent="0.25">
      <c r="A74" s="57"/>
      <c r="B74" s="57"/>
      <c r="C74" s="26"/>
      <c r="D74" s="59"/>
      <c r="E74" s="60"/>
      <c r="F74" s="60"/>
    </row>
    <row r="75" spans="1:6" ht="18.75" x14ac:dyDescent="0.3">
      <c r="A75" s="68"/>
      <c r="B75" s="68"/>
      <c r="C75" s="69" t="s">
        <v>225</v>
      </c>
      <c r="D75" s="70"/>
      <c r="E75" s="70"/>
      <c r="F75" s="70"/>
    </row>
    <row r="76" spans="1:6" x14ac:dyDescent="0.25">
      <c r="A76" s="57"/>
      <c r="B76" s="57"/>
      <c r="C76" s="26" t="s">
        <v>196</v>
      </c>
      <c r="D76" s="59"/>
      <c r="E76" s="59"/>
      <c r="F76" s="59"/>
    </row>
    <row r="77" spans="1:6" x14ac:dyDescent="0.25">
      <c r="A77" s="57"/>
      <c r="B77" s="57"/>
      <c r="C77" s="27" t="s">
        <v>298</v>
      </c>
      <c r="D77" s="61">
        <f>'Step 4. Expenses'!F43</f>
        <v>0</v>
      </c>
      <c r="E77" s="60"/>
      <c r="F77" s="60">
        <f t="shared" ref="F77:F82" si="5">SUM(D77:E77)</f>
        <v>0</v>
      </c>
    </row>
    <row r="78" spans="1:6" x14ac:dyDescent="0.25">
      <c r="A78" s="57"/>
      <c r="B78" s="57"/>
      <c r="C78" s="27" t="s">
        <v>276</v>
      </c>
      <c r="D78" s="61">
        <f>'Step 4. Expenses'!F44</f>
        <v>0</v>
      </c>
      <c r="E78" s="60"/>
      <c r="F78" s="60">
        <f t="shared" si="5"/>
        <v>0</v>
      </c>
    </row>
    <row r="79" spans="1:6" x14ac:dyDescent="0.25">
      <c r="A79" s="57"/>
      <c r="B79" s="57"/>
      <c r="C79" s="27" t="s">
        <v>197</v>
      </c>
      <c r="D79" s="61">
        <f>'Step 4. Expenses'!F45</f>
        <v>0</v>
      </c>
      <c r="E79" s="60"/>
      <c r="F79" s="60">
        <f t="shared" si="5"/>
        <v>0</v>
      </c>
    </row>
    <row r="80" spans="1:6" x14ac:dyDescent="0.25">
      <c r="A80" s="57"/>
      <c r="B80" s="57"/>
      <c r="C80" s="27" t="s">
        <v>299</v>
      </c>
      <c r="D80" s="61">
        <f>'Step 4. Expenses'!F46</f>
        <v>0</v>
      </c>
      <c r="E80" s="60"/>
      <c r="F80" s="60">
        <f t="shared" si="5"/>
        <v>0</v>
      </c>
    </row>
    <row r="81" spans="1:6" x14ac:dyDescent="0.25">
      <c r="A81" s="57"/>
      <c r="B81" s="57"/>
      <c r="C81" s="27" t="s">
        <v>226</v>
      </c>
      <c r="D81" s="61">
        <f>'Step 4. Expenses'!F47</f>
        <v>0</v>
      </c>
      <c r="E81" s="60"/>
      <c r="F81" s="60">
        <f t="shared" si="5"/>
        <v>0</v>
      </c>
    </row>
    <row r="82" spans="1:6" x14ac:dyDescent="0.25">
      <c r="A82" s="57"/>
      <c r="B82" s="57"/>
      <c r="C82" s="27" t="s">
        <v>300</v>
      </c>
      <c r="D82" s="61">
        <f>'Step 4. Expenses'!F48</f>
        <v>0</v>
      </c>
      <c r="E82" s="60"/>
      <c r="F82" s="60">
        <f t="shared" si="5"/>
        <v>0</v>
      </c>
    </row>
    <row r="83" spans="1:6" x14ac:dyDescent="0.25">
      <c r="A83" s="57"/>
      <c r="B83" s="57"/>
      <c r="C83" s="26" t="s">
        <v>199</v>
      </c>
      <c r="D83" s="62">
        <f>SUM(D77:D82)</f>
        <v>0</v>
      </c>
      <c r="E83" s="62">
        <f t="shared" ref="E83" si="6">SUM(E77:E82)</f>
        <v>0</v>
      </c>
      <c r="F83" s="62">
        <f>SUM(F77:F82)</f>
        <v>0</v>
      </c>
    </row>
    <row r="84" spans="1:6" x14ac:dyDescent="0.25">
      <c r="A84" s="57"/>
      <c r="B84" s="57"/>
      <c r="C84" s="26" t="s">
        <v>200</v>
      </c>
      <c r="D84" s="61"/>
      <c r="E84" s="60"/>
      <c r="F84" s="60"/>
    </row>
    <row r="85" spans="1:6" x14ac:dyDescent="0.25">
      <c r="A85" s="57"/>
      <c r="B85" s="57"/>
      <c r="C85" s="27" t="s">
        <v>201</v>
      </c>
      <c r="D85" s="61">
        <f>'Step 4. Expenses'!F51</f>
        <v>0</v>
      </c>
      <c r="E85" s="60"/>
      <c r="F85" s="60">
        <f t="shared" ref="F85:F90" si="7">SUM(D85:E85)</f>
        <v>0</v>
      </c>
    </row>
    <row r="86" spans="1:6" x14ac:dyDescent="0.25">
      <c r="A86" s="57"/>
      <c r="B86" s="57"/>
      <c r="C86" s="27" t="s">
        <v>227</v>
      </c>
      <c r="D86" s="61">
        <f>'Step 4. Expenses'!F52</f>
        <v>0</v>
      </c>
      <c r="E86" s="60"/>
      <c r="F86" s="60">
        <f t="shared" si="7"/>
        <v>0</v>
      </c>
    </row>
    <row r="87" spans="1:6" x14ac:dyDescent="0.25">
      <c r="A87" s="57"/>
      <c r="B87" s="57"/>
      <c r="C87" s="27" t="s">
        <v>164</v>
      </c>
      <c r="D87" s="61">
        <f>'Step 4. Expenses'!F53</f>
        <v>0</v>
      </c>
      <c r="E87" s="60"/>
      <c r="F87" s="60">
        <f t="shared" si="7"/>
        <v>0</v>
      </c>
    </row>
    <row r="88" spans="1:6" x14ac:dyDescent="0.25">
      <c r="A88" s="57"/>
      <c r="B88" s="57"/>
      <c r="C88" s="27" t="s">
        <v>166</v>
      </c>
      <c r="D88" s="61">
        <f>'Step 4. Expenses'!F54</f>
        <v>0</v>
      </c>
      <c r="E88" s="60"/>
      <c r="F88" s="60">
        <f t="shared" si="7"/>
        <v>0</v>
      </c>
    </row>
    <row r="89" spans="1:6" x14ac:dyDescent="0.25">
      <c r="A89" s="57"/>
      <c r="B89" s="57"/>
      <c r="C89" s="27" t="s">
        <v>203</v>
      </c>
      <c r="D89" s="61">
        <f>'Step 4. Expenses'!F55</f>
        <v>0</v>
      </c>
      <c r="E89" s="60"/>
      <c r="F89" s="60">
        <f t="shared" si="7"/>
        <v>0</v>
      </c>
    </row>
    <row r="90" spans="1:6" x14ac:dyDescent="0.25">
      <c r="A90" s="57"/>
      <c r="B90" s="57"/>
      <c r="C90" s="27" t="s">
        <v>204</v>
      </c>
      <c r="D90" s="61">
        <f>'Step 4. Expenses'!F56</f>
        <v>0</v>
      </c>
      <c r="E90" s="60"/>
      <c r="F90" s="60">
        <f t="shared" si="7"/>
        <v>0</v>
      </c>
    </row>
    <row r="91" spans="1:6" x14ac:dyDescent="0.25">
      <c r="A91" s="57"/>
      <c r="B91" s="57"/>
      <c r="C91" s="26" t="s">
        <v>205</v>
      </c>
      <c r="D91" s="62">
        <f>SUM(D85:D90)</f>
        <v>0</v>
      </c>
      <c r="E91" s="59">
        <f>SUM(E85:E90)</f>
        <v>0</v>
      </c>
      <c r="F91" s="59">
        <f>SUM(F85:F90)</f>
        <v>0</v>
      </c>
    </row>
    <row r="92" spans="1:6" x14ac:dyDescent="0.25">
      <c r="A92" s="57"/>
      <c r="B92" s="57"/>
      <c r="C92" s="28" t="s">
        <v>206</v>
      </c>
      <c r="D92" s="62">
        <f>SUM(D83,D91)</f>
        <v>0</v>
      </c>
      <c r="E92" s="59">
        <f>SUM(E83,E91)</f>
        <v>0</v>
      </c>
      <c r="F92" s="59">
        <f>SUM(F83,F91)</f>
        <v>0</v>
      </c>
    </row>
    <row r="93" spans="1:6" x14ac:dyDescent="0.25">
      <c r="A93" s="57"/>
      <c r="B93" s="57"/>
      <c r="C93" s="26"/>
      <c r="D93" s="62"/>
      <c r="E93" s="59"/>
      <c r="F93" s="59"/>
    </row>
    <row r="94" spans="1:6" x14ac:dyDescent="0.25">
      <c r="A94" s="57"/>
      <c r="B94" s="57"/>
      <c r="C94" s="28" t="s">
        <v>228</v>
      </c>
      <c r="D94" s="61"/>
      <c r="E94" s="60"/>
      <c r="F94" s="60"/>
    </row>
    <row r="95" spans="1:6" x14ac:dyDescent="0.25">
      <c r="A95" s="57"/>
      <c r="B95" s="57"/>
      <c r="C95" s="29" t="s">
        <v>229</v>
      </c>
      <c r="D95" s="61">
        <f>'Step 4. Expenses'!F61</f>
        <v>0</v>
      </c>
      <c r="E95" s="60"/>
      <c r="F95" s="60">
        <f>SUM(D95:E95)</f>
        <v>0</v>
      </c>
    </row>
    <row r="96" spans="1:6" x14ac:dyDescent="0.25">
      <c r="A96" s="57"/>
      <c r="B96" s="57"/>
      <c r="C96" s="29" t="s">
        <v>230</v>
      </c>
      <c r="D96" s="61">
        <f>'Step 4. Expenses'!F62</f>
        <v>0</v>
      </c>
      <c r="E96" s="60"/>
      <c r="F96" s="60">
        <f t="shared" ref="F96:F105" si="8">SUM(D96:E96)</f>
        <v>0</v>
      </c>
    </row>
    <row r="97" spans="1:6" x14ac:dyDescent="0.25">
      <c r="A97" s="57"/>
      <c r="B97" s="57"/>
      <c r="C97" s="29" t="s">
        <v>231</v>
      </c>
      <c r="D97" s="61">
        <f>'Step 4. Expenses'!F63</f>
        <v>0</v>
      </c>
      <c r="E97" s="60"/>
      <c r="F97" s="60">
        <f t="shared" si="8"/>
        <v>0</v>
      </c>
    </row>
    <row r="98" spans="1:6" x14ac:dyDescent="0.25">
      <c r="A98" s="57"/>
      <c r="B98" s="57"/>
      <c r="C98" s="29" t="s">
        <v>232</v>
      </c>
      <c r="D98" s="61">
        <f>'Step 4. Expenses'!F64</f>
        <v>0</v>
      </c>
      <c r="E98" s="60"/>
      <c r="F98" s="60">
        <f t="shared" si="8"/>
        <v>0</v>
      </c>
    </row>
    <row r="99" spans="1:6" x14ac:dyDescent="0.25">
      <c r="A99" s="57"/>
      <c r="B99" s="57"/>
      <c r="C99" s="29" t="s">
        <v>233</v>
      </c>
      <c r="D99" s="61">
        <f>'Step 4. Expenses'!F65</f>
        <v>0</v>
      </c>
      <c r="E99" s="60"/>
      <c r="F99" s="60">
        <f t="shared" si="8"/>
        <v>0</v>
      </c>
    </row>
    <row r="100" spans="1:6" x14ac:dyDescent="0.25">
      <c r="A100" s="57"/>
      <c r="B100" s="57"/>
      <c r="C100" s="29" t="s">
        <v>234</v>
      </c>
      <c r="D100" s="61">
        <f>'Step 4. Expenses'!F66</f>
        <v>0</v>
      </c>
      <c r="E100" s="60"/>
      <c r="F100" s="60">
        <f t="shared" si="8"/>
        <v>0</v>
      </c>
    </row>
    <row r="101" spans="1:6" x14ac:dyDescent="0.25">
      <c r="A101" s="57"/>
      <c r="B101" s="57"/>
      <c r="C101" s="29" t="s">
        <v>235</v>
      </c>
      <c r="D101" s="61">
        <f>'Step 4. Expenses'!F67</f>
        <v>0</v>
      </c>
      <c r="E101" s="60"/>
      <c r="F101" s="60">
        <f t="shared" si="8"/>
        <v>0</v>
      </c>
    </row>
    <row r="102" spans="1:6" x14ac:dyDescent="0.25">
      <c r="A102" s="57"/>
      <c r="B102" s="57"/>
      <c r="C102" s="29" t="s">
        <v>236</v>
      </c>
      <c r="D102" s="61">
        <f>'Step 4. Expenses'!F68</f>
        <v>0</v>
      </c>
      <c r="E102" s="60"/>
      <c r="F102" s="60">
        <f t="shared" si="8"/>
        <v>0</v>
      </c>
    </row>
    <row r="103" spans="1:6" x14ac:dyDescent="0.25">
      <c r="A103" s="57"/>
      <c r="B103" s="57"/>
      <c r="C103" s="29" t="s">
        <v>237</v>
      </c>
      <c r="D103" s="61">
        <f>'Step 4. Expenses'!F69</f>
        <v>0</v>
      </c>
      <c r="E103" s="60"/>
      <c r="F103" s="60">
        <f t="shared" si="8"/>
        <v>0</v>
      </c>
    </row>
    <row r="104" spans="1:6" x14ac:dyDescent="0.25">
      <c r="A104" s="57"/>
      <c r="B104" s="57"/>
      <c r="C104" s="29" t="s">
        <v>238</v>
      </c>
      <c r="D104" s="61">
        <f>'Step 4. Expenses'!F70</f>
        <v>0</v>
      </c>
      <c r="E104" s="60"/>
      <c r="F104" s="60">
        <f t="shared" si="8"/>
        <v>0</v>
      </c>
    </row>
    <row r="105" spans="1:6" x14ac:dyDescent="0.25">
      <c r="A105" s="57"/>
      <c r="B105" s="57"/>
      <c r="C105" s="29" t="s">
        <v>239</v>
      </c>
      <c r="D105" s="61">
        <f>'Step 4. Expenses'!F71</f>
        <v>0</v>
      </c>
      <c r="E105" s="60"/>
      <c r="F105" s="60">
        <f t="shared" si="8"/>
        <v>0</v>
      </c>
    </row>
    <row r="106" spans="1:6" x14ac:dyDescent="0.25">
      <c r="A106" s="57"/>
      <c r="B106" s="57"/>
      <c r="C106" s="28" t="s">
        <v>240</v>
      </c>
      <c r="D106" s="62">
        <f>SUM(D95:D105)</f>
        <v>0</v>
      </c>
      <c r="E106" s="59">
        <f>SUM(E95:E105)</f>
        <v>0</v>
      </c>
      <c r="F106" s="59">
        <f>SUM(F95:F105)</f>
        <v>0</v>
      </c>
    </row>
    <row r="107" spans="1:6" x14ac:dyDescent="0.25">
      <c r="A107" s="57"/>
      <c r="B107" s="57"/>
      <c r="C107" s="26"/>
      <c r="D107" s="62"/>
      <c r="E107" s="59"/>
      <c r="F107" s="59"/>
    </row>
    <row r="108" spans="1:6" x14ac:dyDescent="0.25">
      <c r="A108" s="57"/>
      <c r="B108" s="57"/>
      <c r="C108" s="28" t="s">
        <v>241</v>
      </c>
      <c r="D108" s="61"/>
      <c r="E108" s="60"/>
      <c r="F108" s="60"/>
    </row>
    <row r="109" spans="1:6" x14ac:dyDescent="0.25">
      <c r="A109" s="57"/>
      <c r="B109" s="57"/>
      <c r="C109" s="31" t="s">
        <v>242</v>
      </c>
      <c r="D109" s="61">
        <f>'Step 4. Expenses'!F75</f>
        <v>0</v>
      </c>
      <c r="E109" s="60"/>
      <c r="F109" s="60">
        <f t="shared" ref="F109:F118" si="9">SUM(D109:E109)</f>
        <v>0</v>
      </c>
    </row>
    <row r="110" spans="1:6" x14ac:dyDescent="0.25">
      <c r="A110" s="57"/>
      <c r="B110" s="57"/>
      <c r="C110" s="31" t="s">
        <v>243</v>
      </c>
      <c r="D110" s="61">
        <f>'Step 4. Expenses'!F76</f>
        <v>0</v>
      </c>
      <c r="E110" s="60"/>
      <c r="F110" s="60">
        <f t="shared" si="9"/>
        <v>0</v>
      </c>
    </row>
    <row r="111" spans="1:6" x14ac:dyDescent="0.25">
      <c r="A111" s="57"/>
      <c r="B111" s="57"/>
      <c r="C111" s="31" t="s">
        <v>244</v>
      </c>
      <c r="D111" s="61">
        <f>'Step 4. Expenses'!F77</f>
        <v>0</v>
      </c>
      <c r="E111" s="60"/>
      <c r="F111" s="60">
        <f t="shared" si="9"/>
        <v>0</v>
      </c>
    </row>
    <row r="112" spans="1:6" x14ac:dyDescent="0.25">
      <c r="A112" s="57"/>
      <c r="B112" s="57"/>
      <c r="C112" s="31" t="s">
        <v>245</v>
      </c>
      <c r="D112" s="61">
        <f>'Step 4. Expenses'!F78</f>
        <v>0</v>
      </c>
      <c r="E112" s="60"/>
      <c r="F112" s="60">
        <f t="shared" si="9"/>
        <v>0</v>
      </c>
    </row>
    <row r="113" spans="1:6" x14ac:dyDescent="0.25">
      <c r="A113" s="57"/>
      <c r="B113" s="57"/>
      <c r="C113" s="31" t="s">
        <v>246</v>
      </c>
      <c r="D113" s="61">
        <f>'Step 4. Expenses'!F79</f>
        <v>0</v>
      </c>
      <c r="E113" s="60"/>
      <c r="F113" s="60">
        <f t="shared" si="9"/>
        <v>0</v>
      </c>
    </row>
    <row r="114" spans="1:6" x14ac:dyDescent="0.25">
      <c r="A114" s="57"/>
      <c r="B114" s="57"/>
      <c r="C114" s="31" t="s">
        <v>247</v>
      </c>
      <c r="D114" s="61">
        <f>'Step 4. Expenses'!F80</f>
        <v>0</v>
      </c>
      <c r="E114" s="60"/>
      <c r="F114" s="60">
        <f t="shared" si="9"/>
        <v>0</v>
      </c>
    </row>
    <row r="115" spans="1:6" x14ac:dyDescent="0.25">
      <c r="A115" s="57"/>
      <c r="B115" s="57"/>
      <c r="C115" s="31" t="s">
        <v>248</v>
      </c>
      <c r="D115" s="61">
        <f>'Step 4. Expenses'!F81</f>
        <v>0</v>
      </c>
      <c r="E115" s="60"/>
      <c r="F115" s="60">
        <f t="shared" si="9"/>
        <v>0</v>
      </c>
    </row>
    <row r="116" spans="1:6" x14ac:dyDescent="0.25">
      <c r="A116" s="57"/>
      <c r="B116" s="57"/>
      <c r="C116" s="29" t="s">
        <v>249</v>
      </c>
      <c r="D116" s="61">
        <f>'Step 4. Expenses'!F82</f>
        <v>0</v>
      </c>
      <c r="E116" s="60"/>
      <c r="F116" s="60">
        <f t="shared" si="9"/>
        <v>0</v>
      </c>
    </row>
    <row r="117" spans="1:6" x14ac:dyDescent="0.25">
      <c r="A117" s="57"/>
      <c r="B117" s="57"/>
      <c r="C117" s="29" t="s">
        <v>250</v>
      </c>
      <c r="D117" s="61">
        <f>'Step 4. Expenses'!F83</f>
        <v>0</v>
      </c>
      <c r="E117" s="60"/>
      <c r="F117" s="60">
        <f t="shared" si="9"/>
        <v>0</v>
      </c>
    </row>
    <row r="118" spans="1:6" x14ac:dyDescent="0.25">
      <c r="A118" s="57"/>
      <c r="B118" s="57"/>
      <c r="C118" s="31" t="s">
        <v>251</v>
      </c>
      <c r="D118" s="61">
        <f>'Step 4. Expenses'!F84</f>
        <v>0</v>
      </c>
      <c r="E118" s="60"/>
      <c r="F118" s="60">
        <f t="shared" si="9"/>
        <v>0</v>
      </c>
    </row>
    <row r="119" spans="1:6" x14ac:dyDescent="0.25">
      <c r="A119" s="57"/>
      <c r="B119" s="57"/>
      <c r="C119" s="26" t="s">
        <v>252</v>
      </c>
      <c r="D119" s="62">
        <f>SUM(D109:D118)</f>
        <v>0</v>
      </c>
      <c r="E119" s="59">
        <f>SUM(E109:E118)</f>
        <v>0</v>
      </c>
      <c r="F119" s="59">
        <f>SUM(F109:F118)</f>
        <v>0</v>
      </c>
    </row>
    <row r="120" spans="1:6" x14ac:dyDescent="0.25">
      <c r="A120" s="57"/>
      <c r="B120" s="57"/>
      <c r="C120" s="29"/>
      <c r="D120" s="61"/>
      <c r="E120" s="60"/>
      <c r="F120" s="60"/>
    </row>
    <row r="121" spans="1:6" x14ac:dyDescent="0.25">
      <c r="A121" s="57"/>
      <c r="B121" s="57"/>
      <c r="C121" s="28" t="s">
        <v>207</v>
      </c>
      <c r="D121" s="61"/>
      <c r="E121" s="60"/>
      <c r="F121" s="60"/>
    </row>
    <row r="122" spans="1:6" x14ac:dyDescent="0.25">
      <c r="A122" s="57"/>
      <c r="B122" s="57"/>
      <c r="C122" s="29" t="s">
        <v>253</v>
      </c>
      <c r="D122" s="61">
        <f>'Step 4. Expenses'!F88</f>
        <v>0</v>
      </c>
      <c r="E122" s="60"/>
      <c r="F122" s="60">
        <f t="shared" ref="F122:F128" si="10">SUM(D122:E122)</f>
        <v>0</v>
      </c>
    </row>
    <row r="123" spans="1:6" x14ac:dyDescent="0.25">
      <c r="A123" s="57"/>
      <c r="B123" s="57"/>
      <c r="C123" s="29" t="s">
        <v>254</v>
      </c>
      <c r="D123" s="61">
        <f>'Step 4. Expenses'!F89</f>
        <v>0</v>
      </c>
      <c r="E123" s="60"/>
      <c r="F123" s="60">
        <f t="shared" si="10"/>
        <v>0</v>
      </c>
    </row>
    <row r="124" spans="1:6" x14ac:dyDescent="0.25">
      <c r="A124" s="57"/>
      <c r="B124" s="57"/>
      <c r="C124" s="29" t="s">
        <v>255</v>
      </c>
      <c r="D124" s="61">
        <f>'Step 4. Expenses'!F90</f>
        <v>0</v>
      </c>
      <c r="E124" s="60"/>
      <c r="F124" s="60">
        <f t="shared" si="10"/>
        <v>0</v>
      </c>
    </row>
    <row r="125" spans="1:6" x14ac:dyDescent="0.25">
      <c r="A125" s="57"/>
      <c r="B125" s="57"/>
      <c r="C125" s="29" t="s">
        <v>256</v>
      </c>
      <c r="D125" s="61">
        <f>'Step 4. Expenses'!F91</f>
        <v>0</v>
      </c>
      <c r="E125" s="60"/>
      <c r="F125" s="60">
        <f t="shared" si="10"/>
        <v>0</v>
      </c>
    </row>
    <row r="126" spans="1:6" x14ac:dyDescent="0.25">
      <c r="A126" s="57"/>
      <c r="B126" s="57"/>
      <c r="C126" s="29" t="s">
        <v>257</v>
      </c>
      <c r="D126" s="61">
        <f>'Step 4. Expenses'!F92</f>
        <v>0</v>
      </c>
      <c r="E126" s="60"/>
      <c r="F126" s="60">
        <f t="shared" si="10"/>
        <v>0</v>
      </c>
    </row>
    <row r="127" spans="1:6" x14ac:dyDescent="0.25">
      <c r="A127" s="57"/>
      <c r="B127" s="57"/>
      <c r="C127" s="29" t="s">
        <v>258</v>
      </c>
      <c r="D127" s="61">
        <f>'Step 4. Expenses'!F93</f>
        <v>0</v>
      </c>
      <c r="E127" s="60"/>
      <c r="F127" s="60">
        <f t="shared" si="10"/>
        <v>0</v>
      </c>
    </row>
    <row r="128" spans="1:6" x14ac:dyDescent="0.25">
      <c r="A128" s="57"/>
      <c r="B128" s="57"/>
      <c r="C128" s="29" t="s">
        <v>209</v>
      </c>
      <c r="D128" s="61">
        <f>'Step 4. Expenses'!F94</f>
        <v>0</v>
      </c>
      <c r="E128" s="60"/>
      <c r="F128" s="60">
        <f t="shared" si="10"/>
        <v>0</v>
      </c>
    </row>
    <row r="129" spans="1:6" x14ac:dyDescent="0.25">
      <c r="A129" s="57"/>
      <c r="B129" s="57"/>
      <c r="C129" s="26" t="s">
        <v>210</v>
      </c>
      <c r="D129" s="62">
        <f>SUM(D122:D128)</f>
        <v>0</v>
      </c>
      <c r="E129" s="59">
        <f>SUM(E122:E128)</f>
        <v>0</v>
      </c>
      <c r="F129" s="59">
        <f>SUM(F122:F128)</f>
        <v>0</v>
      </c>
    </row>
    <row r="130" spans="1:6" x14ac:dyDescent="0.25">
      <c r="A130" s="57"/>
      <c r="B130" s="57"/>
      <c r="C130" s="26"/>
      <c r="D130" s="62"/>
      <c r="E130" s="59"/>
      <c r="F130" s="59"/>
    </row>
    <row r="131" spans="1:6" x14ac:dyDescent="0.25">
      <c r="A131" s="57"/>
      <c r="B131" s="57"/>
      <c r="C131" s="28" t="s">
        <v>211</v>
      </c>
      <c r="D131" s="61"/>
      <c r="E131" s="60"/>
      <c r="F131" s="60"/>
    </row>
    <row r="132" spans="1:6" x14ac:dyDescent="0.25">
      <c r="A132" s="57"/>
      <c r="B132" s="57"/>
      <c r="C132" s="29" t="s">
        <v>259</v>
      </c>
      <c r="D132" s="61">
        <f>'Step 4. Expenses'!F98</f>
        <v>0</v>
      </c>
      <c r="E132" s="60"/>
      <c r="F132" s="60">
        <f>SUM(D132:E132)</f>
        <v>0</v>
      </c>
    </row>
    <row r="133" spans="1:6" x14ac:dyDescent="0.25">
      <c r="A133" s="57"/>
      <c r="B133" s="57"/>
      <c r="C133" s="29" t="s">
        <v>260</v>
      </c>
      <c r="D133" s="61">
        <f>'Step 4. Expenses'!F99</f>
        <v>0</v>
      </c>
      <c r="E133" s="60"/>
      <c r="F133" s="60">
        <f t="shared" ref="F133:F135" si="11">SUM(D133:E133)</f>
        <v>0</v>
      </c>
    </row>
    <row r="134" spans="1:6" x14ac:dyDescent="0.25">
      <c r="A134" s="57"/>
      <c r="B134" s="57"/>
      <c r="C134" s="29" t="s">
        <v>213</v>
      </c>
      <c r="D134" s="61">
        <f>'Step 4. Expenses'!F100</f>
        <v>0</v>
      </c>
      <c r="E134" s="60"/>
      <c r="F134" s="60">
        <f t="shared" si="11"/>
        <v>0</v>
      </c>
    </row>
    <row r="135" spans="1:6" x14ac:dyDescent="0.25">
      <c r="A135" s="57"/>
      <c r="B135" s="57"/>
      <c r="C135" s="29" t="s">
        <v>214</v>
      </c>
      <c r="D135" s="61">
        <f>'Step 4. Expenses'!F101</f>
        <v>0</v>
      </c>
      <c r="E135" s="60"/>
      <c r="F135" s="60">
        <f t="shared" si="11"/>
        <v>0</v>
      </c>
    </row>
    <row r="136" spans="1:6" x14ac:dyDescent="0.25">
      <c r="A136" s="57"/>
      <c r="B136" s="57"/>
      <c r="C136" s="26" t="s">
        <v>215</v>
      </c>
      <c r="D136" s="62">
        <f>SUM(D132:D135)</f>
        <v>0</v>
      </c>
      <c r="E136" s="59">
        <f>SUM(E132:E135)</f>
        <v>0</v>
      </c>
      <c r="F136" s="59">
        <f>SUM(F132:F135)</f>
        <v>0</v>
      </c>
    </row>
    <row r="137" spans="1:6" x14ac:dyDescent="0.25">
      <c r="A137" s="57"/>
      <c r="B137" s="57"/>
      <c r="C137" s="26"/>
      <c r="D137" s="62"/>
      <c r="E137" s="59"/>
      <c r="F137" s="59"/>
    </row>
    <row r="138" spans="1:6" x14ac:dyDescent="0.25">
      <c r="A138" s="57"/>
      <c r="B138" s="57"/>
      <c r="C138" s="28" t="s">
        <v>216</v>
      </c>
      <c r="D138" s="62"/>
      <c r="E138" s="60"/>
      <c r="F138" s="60"/>
    </row>
    <row r="139" spans="1:6" x14ac:dyDescent="0.25">
      <c r="A139" s="57"/>
      <c r="B139" s="57"/>
      <c r="C139" s="29" t="s">
        <v>217</v>
      </c>
      <c r="D139" s="61">
        <f>'Step 4. Expenses'!F105</f>
        <v>0</v>
      </c>
      <c r="E139" s="60"/>
      <c r="F139" s="60">
        <f>SUM(D139:E139)</f>
        <v>0</v>
      </c>
    </row>
    <row r="140" spans="1:6" x14ac:dyDescent="0.25">
      <c r="A140" s="57"/>
      <c r="B140" s="57"/>
      <c r="C140" s="29" t="s">
        <v>261</v>
      </c>
      <c r="D140" s="61">
        <f>'Step 4. Expenses'!F106</f>
        <v>0</v>
      </c>
      <c r="E140" s="60"/>
      <c r="F140" s="60">
        <f t="shared" ref="F140:F141" si="12">SUM(D140:E140)</f>
        <v>0</v>
      </c>
    </row>
    <row r="141" spans="1:6" x14ac:dyDescent="0.25">
      <c r="A141" s="57"/>
      <c r="B141" s="57"/>
      <c r="C141" s="29" t="s">
        <v>219</v>
      </c>
      <c r="D141" s="61">
        <f>'Step 4. Expenses'!F107</f>
        <v>0</v>
      </c>
      <c r="E141" s="60"/>
      <c r="F141" s="60">
        <f t="shared" si="12"/>
        <v>0</v>
      </c>
    </row>
    <row r="142" spans="1:6" x14ac:dyDescent="0.25">
      <c r="A142" s="57"/>
      <c r="B142" s="57"/>
      <c r="C142" s="26" t="s">
        <v>220</v>
      </c>
      <c r="D142" s="62">
        <f>SUM(D139:D141)</f>
        <v>0</v>
      </c>
      <c r="E142" s="59">
        <f>SUM(E139:E141)</f>
        <v>0</v>
      </c>
      <c r="F142" s="59">
        <f>SUM(F139:F141)</f>
        <v>0</v>
      </c>
    </row>
    <row r="143" spans="1:6" x14ac:dyDescent="0.25">
      <c r="A143" s="57"/>
      <c r="B143" s="57"/>
      <c r="C143" s="26"/>
      <c r="D143" s="62"/>
      <c r="E143" s="59"/>
      <c r="F143" s="59"/>
    </row>
    <row r="144" spans="1:6" x14ac:dyDescent="0.25">
      <c r="A144" s="57"/>
      <c r="B144" s="57"/>
      <c r="C144" s="28" t="s">
        <v>262</v>
      </c>
      <c r="D144" s="62"/>
      <c r="E144" s="60"/>
      <c r="F144" s="60"/>
    </row>
    <row r="145" spans="1:6" x14ac:dyDescent="0.25">
      <c r="A145" s="57"/>
      <c r="B145" s="57"/>
      <c r="C145" s="29" t="s">
        <v>222</v>
      </c>
      <c r="D145" s="61">
        <f>'Step 4. Expenses'!F111</f>
        <v>0</v>
      </c>
      <c r="E145" s="60"/>
      <c r="F145" s="60">
        <f>SUM(D145:E145)</f>
        <v>0</v>
      </c>
    </row>
    <row r="146" spans="1:6" x14ac:dyDescent="0.25">
      <c r="A146" s="57"/>
      <c r="B146" s="57"/>
      <c r="C146" s="29" t="s">
        <v>263</v>
      </c>
      <c r="D146" s="61">
        <f>'Step 4. Expenses'!F112</f>
        <v>0</v>
      </c>
      <c r="E146" s="60"/>
      <c r="F146" s="60">
        <f>SUM(D146:E146)</f>
        <v>0</v>
      </c>
    </row>
    <row r="147" spans="1:6" x14ac:dyDescent="0.25">
      <c r="A147" s="57"/>
      <c r="B147" s="57"/>
      <c r="C147" s="26" t="s">
        <v>223</v>
      </c>
      <c r="D147" s="62">
        <f>SUM(D145:D146)</f>
        <v>0</v>
      </c>
      <c r="E147" s="59">
        <f>SUM(E145:E146)</f>
        <v>0</v>
      </c>
      <c r="F147" s="59">
        <f>SUM(F145:F146)</f>
        <v>0</v>
      </c>
    </row>
    <row r="148" spans="1:6" x14ac:dyDescent="0.25">
      <c r="A148" s="57"/>
      <c r="B148" s="57"/>
      <c r="C148" s="26"/>
      <c r="D148" s="62"/>
      <c r="E148" s="59"/>
      <c r="F148" s="59"/>
    </row>
    <row r="149" spans="1:6" ht="15.75" x14ac:dyDescent="0.25">
      <c r="A149" s="57"/>
      <c r="B149" s="57"/>
      <c r="C149" s="71" t="s">
        <v>275</v>
      </c>
      <c r="D149" s="62">
        <f>SUM(D92,D106,D119,D129,D136,D142,D147)</f>
        <v>0</v>
      </c>
      <c r="E149" s="59">
        <f>SUM(E92,E106,E119,E129,E136,E142,E147)</f>
        <v>0</v>
      </c>
      <c r="F149" s="59">
        <f>SUM(F92,F106,F119,F129,F136,F142,F147)</f>
        <v>0</v>
      </c>
    </row>
    <row r="150" spans="1:6" x14ac:dyDescent="0.25">
      <c r="A150" s="57"/>
      <c r="B150" s="57"/>
      <c r="C150" s="5"/>
      <c r="D150" s="62"/>
      <c r="E150" s="60"/>
      <c r="F150" s="60"/>
    </row>
    <row r="151" spans="1:6" ht="15.75" x14ac:dyDescent="0.25">
      <c r="A151" s="57"/>
      <c r="B151" s="57"/>
      <c r="C151" s="71" t="s">
        <v>301</v>
      </c>
      <c r="D151" s="62">
        <f>SUM(D73,D149)</f>
        <v>0</v>
      </c>
      <c r="E151" s="59">
        <f>SUM(E73,E149)</f>
        <v>0</v>
      </c>
      <c r="F151" s="59">
        <f>SUM(F73,F149)</f>
        <v>0</v>
      </c>
    </row>
    <row r="152" spans="1:6" x14ac:dyDescent="0.25">
      <c r="A152" s="57"/>
      <c r="B152" s="57"/>
      <c r="C152" s="5"/>
      <c r="D152" s="62"/>
      <c r="E152" s="59"/>
      <c r="F152" s="59"/>
    </row>
    <row r="153" spans="1:6" x14ac:dyDescent="0.25">
      <c r="A153" s="57"/>
      <c r="B153" s="57"/>
      <c r="C153" s="5" t="s">
        <v>302</v>
      </c>
      <c r="D153" s="62">
        <f>'Step 4. Expenses'!F119</f>
        <v>0</v>
      </c>
      <c r="E153" s="89"/>
      <c r="F153" s="60">
        <f>SUM(D153:E153)</f>
        <v>0</v>
      </c>
    </row>
    <row r="154" spans="1:6" x14ac:dyDescent="0.25">
      <c r="A154" s="57"/>
      <c r="B154" s="57"/>
      <c r="C154" s="29"/>
      <c r="D154" s="61"/>
      <c r="E154" s="60"/>
      <c r="F154" s="60"/>
    </row>
    <row r="155" spans="1:6" ht="15.75" x14ac:dyDescent="0.25">
      <c r="A155" s="57"/>
      <c r="B155" s="57"/>
      <c r="C155" s="67" t="s">
        <v>303</v>
      </c>
      <c r="D155" s="62">
        <f>D33-D151-D153</f>
        <v>0</v>
      </c>
      <c r="E155" s="59">
        <f>E33-E151-E153</f>
        <v>0</v>
      </c>
      <c r="F155" s="59">
        <f>F33-F151-F153</f>
        <v>0</v>
      </c>
    </row>
    <row r="156" spans="1:6" x14ac:dyDescent="0.25">
      <c r="A156" s="57"/>
      <c r="B156" s="57"/>
      <c r="C156" s="75" t="s">
        <v>307</v>
      </c>
      <c r="D156" s="61">
        <f>(F33-F31-F13)*0.03</f>
        <v>0</v>
      </c>
      <c r="E156" s="72"/>
      <c r="F156" s="60">
        <f>D156</f>
        <v>0</v>
      </c>
    </row>
    <row r="157" spans="1:6" x14ac:dyDescent="0.25">
      <c r="A157" s="57"/>
      <c r="B157" s="57"/>
      <c r="C157" s="75" t="s">
        <v>306</v>
      </c>
      <c r="D157" s="61">
        <f>D155-D156</f>
        <v>0</v>
      </c>
      <c r="E157" s="60"/>
      <c r="F157" s="60">
        <f t="shared" ref="F157:F163" si="13">D157</f>
        <v>0</v>
      </c>
    </row>
    <row r="158" spans="1:6" x14ac:dyDescent="0.25">
      <c r="A158" s="73"/>
      <c r="B158" s="73"/>
      <c r="D158" s="20"/>
      <c r="F158" s="60"/>
    </row>
    <row r="159" spans="1:6" x14ac:dyDescent="0.25">
      <c r="A159" s="73"/>
      <c r="B159" s="73"/>
      <c r="C159" s="5" t="s">
        <v>304</v>
      </c>
      <c r="D159" s="59">
        <f>'Year 2'!D160</f>
        <v>0</v>
      </c>
      <c r="E159" s="59"/>
      <c r="F159" s="60">
        <f t="shared" si="13"/>
        <v>0</v>
      </c>
    </row>
    <row r="160" spans="1:6" x14ac:dyDescent="0.25">
      <c r="A160" s="73"/>
      <c r="B160" s="73"/>
      <c r="C160" s="5" t="s">
        <v>305</v>
      </c>
      <c r="D160" s="59">
        <f>D155+D159</f>
        <v>0</v>
      </c>
      <c r="E160" s="59"/>
      <c r="F160" s="60">
        <f t="shared" si="13"/>
        <v>0</v>
      </c>
    </row>
    <row r="161" spans="3:6" x14ac:dyDescent="0.25">
      <c r="F161" s="60"/>
    </row>
    <row r="162" spans="3:6" x14ac:dyDescent="0.25">
      <c r="C162" s="75" t="s">
        <v>308</v>
      </c>
      <c r="D162" s="203">
        <f>(F33-F31-F13)*0.03</f>
        <v>0</v>
      </c>
      <c r="F162" s="204">
        <f t="shared" si="13"/>
        <v>0</v>
      </c>
    </row>
    <row r="163" spans="3:6" x14ac:dyDescent="0.25">
      <c r="C163" s="75" t="s">
        <v>309</v>
      </c>
      <c r="D163" s="76">
        <f>D160-D162</f>
        <v>0</v>
      </c>
      <c r="F163" s="60">
        <f t="shared" si="13"/>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3"/>
  <sheetViews>
    <sheetView workbookViewId="0">
      <selection activeCell="D7" sqref="D7"/>
    </sheetView>
  </sheetViews>
  <sheetFormatPr defaultRowHeight="15" x14ac:dyDescent="0.25"/>
  <cols>
    <col min="1" max="1" width="20.42578125" bestFit="1" customWidth="1"/>
    <col min="2" max="2" width="8.7109375" bestFit="1" customWidth="1"/>
    <col min="3" max="3" width="61.85546875" bestFit="1" customWidth="1"/>
    <col min="4" max="4" width="17.28515625" customWidth="1"/>
    <col min="5" max="5" width="12.28515625" customWidth="1"/>
    <col min="6" max="6" width="12.5703125" customWidth="1"/>
  </cols>
  <sheetData>
    <row r="1" spans="1:6" ht="18" x14ac:dyDescent="0.35">
      <c r="A1" s="47" t="s">
        <v>9</v>
      </c>
      <c r="B1" s="47"/>
      <c r="C1" s="47"/>
      <c r="D1" s="48"/>
      <c r="E1" s="48"/>
      <c r="F1" s="48"/>
    </row>
    <row r="2" spans="1:6" ht="14.45" x14ac:dyDescent="0.3">
      <c r="C2" s="49" t="s">
        <v>284</v>
      </c>
      <c r="D2" s="50">
        <f>'Step 1. Enrollment'!F19</f>
        <v>0</v>
      </c>
    </row>
    <row r="3" spans="1:6" ht="31.15" x14ac:dyDescent="0.3">
      <c r="A3" s="51"/>
      <c r="B3" s="51"/>
      <c r="C3" s="52"/>
      <c r="D3" s="53" t="s">
        <v>285</v>
      </c>
      <c r="E3" s="53" t="s">
        <v>286</v>
      </c>
      <c r="F3" s="53" t="s">
        <v>287</v>
      </c>
    </row>
    <row r="4" spans="1:6" ht="21" x14ac:dyDescent="0.4">
      <c r="A4" s="54"/>
      <c r="B4" s="54"/>
      <c r="C4" s="55" t="s">
        <v>288</v>
      </c>
      <c r="D4" s="56"/>
      <c r="E4" s="56"/>
      <c r="F4" s="56"/>
    </row>
    <row r="5" spans="1:6" ht="14.45" x14ac:dyDescent="0.3">
      <c r="A5" s="57"/>
      <c r="B5" s="57"/>
      <c r="C5" s="58" t="s">
        <v>289</v>
      </c>
      <c r="D5" s="59"/>
      <c r="E5" s="59"/>
      <c r="F5" s="59"/>
    </row>
    <row r="6" spans="1:6" ht="14.45" x14ac:dyDescent="0.3">
      <c r="A6" s="57"/>
      <c r="B6" s="57"/>
      <c r="C6" s="29" t="s">
        <v>290</v>
      </c>
      <c r="D6" s="74">
        <f>SUM('Step 3. Revenue '!G4:G22)</f>
        <v>0</v>
      </c>
      <c r="E6" s="60"/>
      <c r="F6" s="60">
        <f>SUM(D6:E6)</f>
        <v>0</v>
      </c>
    </row>
    <row r="7" spans="1:6" ht="14.45" x14ac:dyDescent="0.3">
      <c r="A7" s="57"/>
      <c r="B7" s="57"/>
      <c r="C7" s="29" t="s">
        <v>116</v>
      </c>
      <c r="D7" s="61">
        <f>'Step 3. Revenue '!G23</f>
        <v>0</v>
      </c>
      <c r="E7" s="60"/>
      <c r="F7" s="60">
        <f t="shared" ref="F7:F14" si="0">SUM(D7:E7)</f>
        <v>0</v>
      </c>
    </row>
    <row r="8" spans="1:6" ht="14.45" x14ac:dyDescent="0.3">
      <c r="A8" s="57"/>
      <c r="B8" s="57"/>
      <c r="C8" s="29" t="s">
        <v>84</v>
      </c>
      <c r="D8" s="61">
        <f>'Step 3. Revenue '!G24</f>
        <v>0</v>
      </c>
      <c r="E8" s="60"/>
      <c r="F8" s="60">
        <f t="shared" si="0"/>
        <v>0</v>
      </c>
    </row>
    <row r="9" spans="1:6" ht="14.45" x14ac:dyDescent="0.3">
      <c r="A9" s="57"/>
      <c r="B9" s="57"/>
      <c r="C9" s="29" t="s">
        <v>117</v>
      </c>
      <c r="D9" s="61">
        <f>'Step 1. Enrollment'!F20*'Step 3. Revenue '!G25</f>
        <v>0</v>
      </c>
      <c r="E9" s="60"/>
      <c r="F9" s="60">
        <f t="shared" si="0"/>
        <v>0</v>
      </c>
    </row>
    <row r="10" spans="1:6" ht="14.45" x14ac:dyDescent="0.3">
      <c r="A10" s="57"/>
      <c r="B10" s="57"/>
      <c r="C10" s="29" t="s">
        <v>118</v>
      </c>
      <c r="D10" s="61">
        <f>'Step 3. Revenue '!G26</f>
        <v>0</v>
      </c>
      <c r="E10" s="60"/>
      <c r="F10" s="60">
        <f t="shared" si="0"/>
        <v>0</v>
      </c>
    </row>
    <row r="11" spans="1:6" ht="14.45" x14ac:dyDescent="0.3">
      <c r="A11" s="57"/>
      <c r="B11" s="57"/>
      <c r="C11" s="29" t="s">
        <v>119</v>
      </c>
      <c r="D11" s="61">
        <f>'Step 3. Revenue '!G27</f>
        <v>0</v>
      </c>
      <c r="E11" s="60"/>
      <c r="F11" s="60">
        <f t="shared" si="0"/>
        <v>0</v>
      </c>
    </row>
    <row r="12" spans="1:6" x14ac:dyDescent="0.25">
      <c r="A12" s="57"/>
      <c r="B12" s="57"/>
      <c r="C12" s="29" t="s">
        <v>120</v>
      </c>
      <c r="D12" s="208"/>
      <c r="E12" s="61">
        <f>'Step 3. Revenue '!G28</f>
        <v>0</v>
      </c>
      <c r="F12" s="60">
        <f>SUM(E12:E12)</f>
        <v>0</v>
      </c>
    </row>
    <row r="13" spans="1:6" x14ac:dyDescent="0.25">
      <c r="A13" s="57"/>
      <c r="B13" s="57"/>
      <c r="C13" s="29" t="s">
        <v>121</v>
      </c>
      <c r="D13" s="61">
        <f>'Step 3. Revenue '!G29</f>
        <v>0</v>
      </c>
      <c r="E13" s="60"/>
      <c r="F13" s="60">
        <f t="shared" si="0"/>
        <v>0</v>
      </c>
    </row>
    <row r="14" spans="1:6" x14ac:dyDescent="0.25">
      <c r="A14" s="57"/>
      <c r="B14" s="57"/>
      <c r="C14" s="29" t="s">
        <v>122</v>
      </c>
      <c r="D14" s="61">
        <f>'Step 3. Revenue '!G30</f>
        <v>0</v>
      </c>
      <c r="E14" s="60"/>
      <c r="F14" s="60">
        <f t="shared" si="0"/>
        <v>0</v>
      </c>
    </row>
    <row r="15" spans="1:6" x14ac:dyDescent="0.25">
      <c r="A15" s="57"/>
      <c r="B15" s="57"/>
      <c r="C15" s="26" t="s">
        <v>291</v>
      </c>
      <c r="D15" s="62">
        <f>SUM(D6:D14)</f>
        <v>0</v>
      </c>
      <c r="E15" s="59">
        <f>SUM(E6:E14)</f>
        <v>0</v>
      </c>
      <c r="F15" s="59">
        <f>SUM(F6:F14)</f>
        <v>0</v>
      </c>
    </row>
    <row r="16" spans="1:6" x14ac:dyDescent="0.25">
      <c r="A16" s="57"/>
      <c r="B16" s="57"/>
      <c r="C16" s="29"/>
      <c r="D16" s="63"/>
      <c r="E16" s="64"/>
      <c r="F16" s="64"/>
    </row>
    <row r="17" spans="1:6" x14ac:dyDescent="0.25">
      <c r="A17" s="57"/>
      <c r="B17" s="57"/>
      <c r="C17" s="58" t="s">
        <v>292</v>
      </c>
      <c r="D17" s="63"/>
      <c r="E17" s="64"/>
      <c r="F17" s="64"/>
    </row>
    <row r="18" spans="1:6" x14ac:dyDescent="0.25">
      <c r="A18" s="57"/>
      <c r="B18" s="57"/>
      <c r="C18" s="29" t="s">
        <v>110</v>
      </c>
      <c r="D18" s="61">
        <f>'Step 3. Revenue '!G33</f>
        <v>0</v>
      </c>
      <c r="E18" s="64"/>
      <c r="F18" s="60">
        <f>SUM(D18:E18)</f>
        <v>0</v>
      </c>
    </row>
    <row r="19" spans="1:6" x14ac:dyDescent="0.25">
      <c r="A19" s="57"/>
      <c r="B19" s="57"/>
      <c r="C19" s="29" t="s">
        <v>124</v>
      </c>
      <c r="D19" s="61">
        <f>'Step 3. Revenue '!G34</f>
        <v>0</v>
      </c>
      <c r="E19" s="64"/>
      <c r="F19" s="60">
        <f t="shared" ref="F19:F21" si="1">SUM(D19:E19)</f>
        <v>0</v>
      </c>
    </row>
    <row r="20" spans="1:6" x14ac:dyDescent="0.25">
      <c r="A20" s="57"/>
      <c r="B20" s="57"/>
      <c r="C20" s="29" t="s">
        <v>125</v>
      </c>
      <c r="D20" s="61">
        <f>'Step 3. Revenue '!G35</f>
        <v>0</v>
      </c>
      <c r="E20" s="64"/>
      <c r="F20" s="60">
        <f t="shared" si="1"/>
        <v>0</v>
      </c>
    </row>
    <row r="21" spans="1:6" x14ac:dyDescent="0.25">
      <c r="A21" s="57"/>
      <c r="B21" s="57"/>
      <c r="C21" s="29" t="s">
        <v>126</v>
      </c>
      <c r="D21" s="61">
        <f>'Step 3. Revenue '!G36</f>
        <v>0</v>
      </c>
      <c r="E21" s="64"/>
      <c r="F21" s="60">
        <f t="shared" si="1"/>
        <v>0</v>
      </c>
    </row>
    <row r="22" spans="1:6" x14ac:dyDescent="0.25">
      <c r="A22" s="57"/>
      <c r="B22" s="57"/>
      <c r="C22" s="29" t="s">
        <v>111</v>
      </c>
      <c r="D22" s="208"/>
      <c r="E22" s="61">
        <f>'Step 3. Revenue '!G37</f>
        <v>0</v>
      </c>
      <c r="F22" s="60">
        <f>SUM(E22:E22)</f>
        <v>0</v>
      </c>
    </row>
    <row r="23" spans="1:6" x14ac:dyDescent="0.25">
      <c r="A23" s="57"/>
      <c r="B23" s="57"/>
      <c r="C23" s="26" t="s">
        <v>293</v>
      </c>
      <c r="D23" s="62">
        <f>SUM(D18:D22)</f>
        <v>0</v>
      </c>
      <c r="E23" s="59">
        <f>SUM(E18:E22)</f>
        <v>0</v>
      </c>
      <c r="F23" s="59">
        <f>SUM(F18:F22)</f>
        <v>0</v>
      </c>
    </row>
    <row r="24" spans="1:6" x14ac:dyDescent="0.25">
      <c r="A24" s="57"/>
      <c r="B24" s="57"/>
      <c r="C24" s="29"/>
      <c r="D24" s="63"/>
      <c r="E24" s="64"/>
      <c r="F24" s="64"/>
    </row>
    <row r="25" spans="1:6" x14ac:dyDescent="0.25">
      <c r="A25" s="57"/>
      <c r="B25" s="57"/>
      <c r="C25" s="58" t="s">
        <v>294</v>
      </c>
      <c r="D25" s="63"/>
      <c r="E25" s="64"/>
      <c r="F25" s="64"/>
    </row>
    <row r="26" spans="1:6" x14ac:dyDescent="0.25">
      <c r="A26" s="57"/>
      <c r="B26" s="57"/>
      <c r="C26" s="29" t="s">
        <v>112</v>
      </c>
      <c r="D26" s="61">
        <f>'Step 3. Revenue '!G40</f>
        <v>0</v>
      </c>
      <c r="E26" s="64"/>
      <c r="F26" s="60">
        <f>SUM(D26:E26)</f>
        <v>0</v>
      </c>
    </row>
    <row r="27" spans="1:6" x14ac:dyDescent="0.25">
      <c r="A27" s="57"/>
      <c r="B27" s="57"/>
      <c r="C27" s="29" t="s">
        <v>113</v>
      </c>
      <c r="D27" s="61">
        <f>'Step 3. Revenue '!G41</f>
        <v>0</v>
      </c>
      <c r="E27" s="64"/>
      <c r="F27" s="60">
        <f t="shared" ref="F27:F29" si="2">SUM(D27:E27)</f>
        <v>0</v>
      </c>
    </row>
    <row r="28" spans="1:6" x14ac:dyDescent="0.25">
      <c r="A28" s="57"/>
      <c r="B28" s="57"/>
      <c r="C28" s="29" t="s">
        <v>21</v>
      </c>
      <c r="D28" s="61">
        <f>'Step 3. Revenue '!G42</f>
        <v>0</v>
      </c>
      <c r="E28" s="64"/>
      <c r="F28" s="60">
        <f t="shared" si="2"/>
        <v>0</v>
      </c>
    </row>
    <row r="29" spans="1:6" x14ac:dyDescent="0.25">
      <c r="A29" s="57"/>
      <c r="B29" s="57"/>
      <c r="C29" s="29" t="s">
        <v>23</v>
      </c>
      <c r="D29" s="61">
        <f>'Step 3. Revenue '!G43</f>
        <v>0</v>
      </c>
      <c r="E29" s="64"/>
      <c r="F29" s="60">
        <f t="shared" si="2"/>
        <v>0</v>
      </c>
    </row>
    <row r="30" spans="1:6" x14ac:dyDescent="0.25">
      <c r="A30" s="57"/>
      <c r="B30" s="57"/>
      <c r="C30" s="29" t="s">
        <v>128</v>
      </c>
      <c r="D30" s="208"/>
      <c r="E30" s="61">
        <f>'Step 3. Revenue '!G44</f>
        <v>0</v>
      </c>
      <c r="F30" s="60">
        <f>SUM(E30:E30)</f>
        <v>0</v>
      </c>
    </row>
    <row r="31" spans="1:6" x14ac:dyDescent="0.25">
      <c r="A31" s="57"/>
      <c r="B31" s="57"/>
      <c r="C31" s="26" t="s">
        <v>295</v>
      </c>
      <c r="D31" s="62">
        <f>SUM(D26:D30)</f>
        <v>0</v>
      </c>
      <c r="E31" s="59">
        <f>SUM(E26:E30)</f>
        <v>0</v>
      </c>
      <c r="F31" s="59">
        <f>SUM(F26:F30)</f>
        <v>0</v>
      </c>
    </row>
    <row r="32" spans="1:6" x14ac:dyDescent="0.25">
      <c r="A32" s="57"/>
      <c r="B32" s="57"/>
      <c r="C32" s="26"/>
      <c r="D32" s="65"/>
      <c r="E32" s="66"/>
      <c r="F32" s="66"/>
    </row>
    <row r="33" spans="1:6" ht="15.75" x14ac:dyDescent="0.25">
      <c r="A33" s="57"/>
      <c r="B33" s="57"/>
      <c r="C33" s="67" t="s">
        <v>296</v>
      </c>
      <c r="D33" s="62">
        <f>SUM(D15,D23,D31)</f>
        <v>0</v>
      </c>
      <c r="E33" s="59">
        <f>SUM(E15,E23,E31)</f>
        <v>0</v>
      </c>
      <c r="F33" s="59">
        <f>SUM(F15,F23,F31)</f>
        <v>0</v>
      </c>
    </row>
    <row r="34" spans="1:6" x14ac:dyDescent="0.25">
      <c r="A34" s="57"/>
      <c r="B34" s="57"/>
      <c r="D34" s="61"/>
      <c r="E34" s="60"/>
      <c r="F34" s="60"/>
    </row>
    <row r="35" spans="1:6" ht="21" x14ac:dyDescent="0.35">
      <c r="A35" s="54"/>
      <c r="B35" s="54"/>
      <c r="C35" s="55" t="s">
        <v>47</v>
      </c>
      <c r="D35" s="56"/>
      <c r="E35" s="56"/>
      <c r="F35" s="56"/>
    </row>
    <row r="36" spans="1:6" ht="18.75" x14ac:dyDescent="0.3">
      <c r="A36" s="68"/>
      <c r="B36" s="68"/>
      <c r="C36" s="69" t="s">
        <v>195</v>
      </c>
      <c r="D36" s="70"/>
      <c r="E36" s="70"/>
      <c r="F36" s="70"/>
    </row>
    <row r="37" spans="1:6" x14ac:dyDescent="0.25">
      <c r="A37" s="57"/>
      <c r="B37" s="57"/>
      <c r="C37" s="26" t="s">
        <v>196</v>
      </c>
      <c r="D37" s="61"/>
      <c r="E37" s="60"/>
      <c r="F37" s="60"/>
    </row>
    <row r="38" spans="1:6" x14ac:dyDescent="0.25">
      <c r="A38" s="57"/>
      <c r="B38" s="57"/>
      <c r="C38" s="27" t="s">
        <v>268</v>
      </c>
      <c r="D38" s="61">
        <f>'Step 4. Expenses'!G4</f>
        <v>0</v>
      </c>
      <c r="E38" s="60"/>
      <c r="F38" s="60">
        <f>SUM(D38:E38)</f>
        <v>0</v>
      </c>
    </row>
    <row r="39" spans="1:6" x14ac:dyDescent="0.25">
      <c r="A39" s="57"/>
      <c r="B39" s="57"/>
      <c r="C39" s="27" t="s">
        <v>197</v>
      </c>
      <c r="D39" s="61">
        <f>'Step 4. Expenses'!G5</f>
        <v>0</v>
      </c>
      <c r="E39" s="60"/>
      <c r="F39" s="60">
        <f>SUM(D39:E39)</f>
        <v>0</v>
      </c>
    </row>
    <row r="40" spans="1:6" x14ac:dyDescent="0.25">
      <c r="A40" s="57"/>
      <c r="B40" s="57"/>
      <c r="C40" s="27" t="s">
        <v>297</v>
      </c>
      <c r="D40" s="61">
        <f>'Step 4. Expenses'!G6</f>
        <v>0</v>
      </c>
      <c r="E40" s="60"/>
      <c r="F40" s="60">
        <f>SUM(D40:E40)</f>
        <v>0</v>
      </c>
    </row>
    <row r="41" spans="1:6" x14ac:dyDescent="0.25">
      <c r="A41" s="57"/>
      <c r="B41" s="57"/>
      <c r="C41" s="26" t="s">
        <v>199</v>
      </c>
      <c r="D41" s="62">
        <f>SUM(D38:D40)</f>
        <v>0</v>
      </c>
      <c r="E41" s="62">
        <f t="shared" ref="E41:F41" si="3">SUM(E38:E40)</f>
        <v>0</v>
      </c>
      <c r="F41" s="62">
        <f t="shared" si="3"/>
        <v>0</v>
      </c>
    </row>
    <row r="42" spans="1:6" x14ac:dyDescent="0.25">
      <c r="A42" s="57"/>
      <c r="B42" s="57"/>
      <c r="C42" s="26" t="s">
        <v>200</v>
      </c>
      <c r="D42" s="61"/>
      <c r="E42" s="60"/>
      <c r="F42" s="60"/>
    </row>
    <row r="43" spans="1:6" x14ac:dyDescent="0.25">
      <c r="A43" s="57"/>
      <c r="B43" s="57"/>
      <c r="C43" s="27" t="s">
        <v>201</v>
      </c>
      <c r="D43" s="61">
        <f>'Step 4. Expenses'!G9</f>
        <v>0</v>
      </c>
      <c r="E43" s="60"/>
      <c r="F43" s="60">
        <f>SUM(D43:E43)</f>
        <v>0</v>
      </c>
    </row>
    <row r="44" spans="1:6" x14ac:dyDescent="0.25">
      <c r="A44" s="57"/>
      <c r="B44" s="57"/>
      <c r="C44" s="27" t="s">
        <v>202</v>
      </c>
      <c r="D44" s="61">
        <f>'Step 4. Expenses'!G10</f>
        <v>0</v>
      </c>
      <c r="E44" s="60"/>
      <c r="F44" s="60">
        <f>SUM(D44:E44)</f>
        <v>0</v>
      </c>
    </row>
    <row r="45" spans="1:6" x14ac:dyDescent="0.25">
      <c r="A45" s="57"/>
      <c r="B45" s="57"/>
      <c r="C45" s="27" t="s">
        <v>164</v>
      </c>
      <c r="D45" s="61">
        <f>'Step 4. Expenses'!G11</f>
        <v>0</v>
      </c>
      <c r="E45" s="60"/>
      <c r="F45" s="60">
        <f t="shared" ref="F45:F48" si="4">SUM(D45:E45)</f>
        <v>0</v>
      </c>
    </row>
    <row r="46" spans="1:6" x14ac:dyDescent="0.25">
      <c r="A46" s="57"/>
      <c r="B46" s="57"/>
      <c r="C46" s="27" t="s">
        <v>166</v>
      </c>
      <c r="D46" s="61">
        <f>'Step 4. Expenses'!G12</f>
        <v>0</v>
      </c>
      <c r="E46" s="60"/>
      <c r="F46" s="60">
        <f t="shared" si="4"/>
        <v>0</v>
      </c>
    </row>
    <row r="47" spans="1:6" x14ac:dyDescent="0.25">
      <c r="A47" s="57"/>
      <c r="B47" s="57"/>
      <c r="C47" s="27" t="s">
        <v>203</v>
      </c>
      <c r="D47" s="61">
        <f>'Step 4. Expenses'!G13</f>
        <v>0</v>
      </c>
      <c r="E47" s="60"/>
      <c r="F47" s="60">
        <f t="shared" si="4"/>
        <v>0</v>
      </c>
    </row>
    <row r="48" spans="1:6" x14ac:dyDescent="0.25">
      <c r="A48" s="57"/>
      <c r="B48" s="57"/>
      <c r="C48" s="27" t="s">
        <v>204</v>
      </c>
      <c r="D48" s="61">
        <f>'Step 4. Expenses'!G14</f>
        <v>0</v>
      </c>
      <c r="E48" s="60"/>
      <c r="F48" s="60">
        <f t="shared" si="4"/>
        <v>0</v>
      </c>
    </row>
    <row r="49" spans="1:6" x14ac:dyDescent="0.25">
      <c r="A49" s="57"/>
      <c r="B49" s="57"/>
      <c r="C49" s="26" t="s">
        <v>205</v>
      </c>
      <c r="D49" s="62">
        <f>SUM(D43:D48)</f>
        <v>0</v>
      </c>
      <c r="E49" s="59">
        <f>SUM(E43:E48)</f>
        <v>0</v>
      </c>
      <c r="F49" s="59">
        <f>SUM(F43:F48)</f>
        <v>0</v>
      </c>
    </row>
    <row r="50" spans="1:6" x14ac:dyDescent="0.25">
      <c r="A50" s="57"/>
      <c r="B50" s="57"/>
      <c r="C50" s="28" t="s">
        <v>206</v>
      </c>
      <c r="D50" s="62">
        <f>SUM(D41,D49)</f>
        <v>0</v>
      </c>
      <c r="E50" s="59">
        <f>SUM(E41,E49)</f>
        <v>0</v>
      </c>
      <c r="F50" s="59">
        <f>SUM(F41,F49)</f>
        <v>0</v>
      </c>
    </row>
    <row r="51" spans="1:6" x14ac:dyDescent="0.25">
      <c r="A51" s="57"/>
      <c r="B51" s="57"/>
      <c r="C51" s="28"/>
      <c r="D51" s="62"/>
      <c r="E51" s="59"/>
      <c r="F51" s="59"/>
    </row>
    <row r="52" spans="1:6" x14ac:dyDescent="0.25">
      <c r="A52" s="57"/>
      <c r="B52" s="57"/>
      <c r="C52" s="28" t="s">
        <v>207</v>
      </c>
      <c r="D52" s="61"/>
      <c r="E52" s="60"/>
      <c r="F52" s="60"/>
    </row>
    <row r="53" spans="1:6" x14ac:dyDescent="0.25">
      <c r="A53" s="57"/>
      <c r="B53" s="57"/>
      <c r="C53" s="29" t="s">
        <v>208</v>
      </c>
      <c r="D53" s="61">
        <f>'Step 4. Expenses'!G19</f>
        <v>0</v>
      </c>
      <c r="E53" s="60"/>
      <c r="F53" s="60">
        <f>SUM(D53:E53)</f>
        <v>0</v>
      </c>
    </row>
    <row r="54" spans="1:6" x14ac:dyDescent="0.25">
      <c r="A54" s="57"/>
      <c r="B54" s="57"/>
      <c r="C54" s="29" t="s">
        <v>209</v>
      </c>
      <c r="D54" s="61">
        <f>'Step 4. Expenses'!G20</f>
        <v>0</v>
      </c>
      <c r="E54" s="60"/>
      <c r="F54" s="60">
        <f>SUM(D54:E54)</f>
        <v>0</v>
      </c>
    </row>
    <row r="55" spans="1:6" x14ac:dyDescent="0.25">
      <c r="A55" s="57"/>
      <c r="B55" s="57"/>
      <c r="C55" s="26" t="s">
        <v>210</v>
      </c>
      <c r="D55" s="62">
        <f>SUM(D53:D54)</f>
        <v>0</v>
      </c>
      <c r="E55" s="59">
        <f>SUM(E53:E54)</f>
        <v>0</v>
      </c>
      <c r="F55" s="59">
        <f>SUM(F53:F54)</f>
        <v>0</v>
      </c>
    </row>
    <row r="56" spans="1:6" x14ac:dyDescent="0.25">
      <c r="A56" s="57"/>
      <c r="B56" s="57"/>
      <c r="C56" s="26"/>
      <c r="D56" s="62"/>
      <c r="E56" s="59"/>
      <c r="F56" s="59"/>
    </row>
    <row r="57" spans="1:6" x14ac:dyDescent="0.25">
      <c r="A57" s="57"/>
      <c r="B57" s="57"/>
      <c r="C57" s="28" t="s">
        <v>211</v>
      </c>
      <c r="D57" s="61"/>
      <c r="E57" s="60"/>
      <c r="F57" s="60"/>
    </row>
    <row r="58" spans="1:6" x14ac:dyDescent="0.25">
      <c r="A58" s="57"/>
      <c r="B58" s="57"/>
      <c r="C58" s="29" t="s">
        <v>212</v>
      </c>
      <c r="D58" s="61">
        <f>'Step 4. Expenses'!G24</f>
        <v>0</v>
      </c>
      <c r="E58" s="60"/>
      <c r="F58" s="60">
        <f>SUM(D58:E58)</f>
        <v>0</v>
      </c>
    </row>
    <row r="59" spans="1:6" x14ac:dyDescent="0.25">
      <c r="A59" s="57"/>
      <c r="B59" s="57"/>
      <c r="C59" s="29" t="s">
        <v>213</v>
      </c>
      <c r="D59" s="61">
        <f>'Step 4. Expenses'!G25</f>
        <v>0</v>
      </c>
      <c r="E59" s="60"/>
      <c r="F59" s="60">
        <f>SUM(D59:E59)</f>
        <v>0</v>
      </c>
    </row>
    <row r="60" spans="1:6" x14ac:dyDescent="0.25">
      <c r="A60" s="57"/>
      <c r="B60" s="57"/>
      <c r="C60" s="29" t="s">
        <v>214</v>
      </c>
      <c r="D60" s="61">
        <f>'Step 4. Expenses'!G26</f>
        <v>0</v>
      </c>
      <c r="E60" s="60"/>
      <c r="F60" s="60">
        <f>SUM(D60:E60)</f>
        <v>0</v>
      </c>
    </row>
    <row r="61" spans="1:6" x14ac:dyDescent="0.25">
      <c r="A61" s="57"/>
      <c r="B61" s="57"/>
      <c r="C61" s="26" t="s">
        <v>215</v>
      </c>
      <c r="D61" s="62">
        <f>SUM(D58:D60)</f>
        <v>0</v>
      </c>
      <c r="E61" s="59">
        <f>SUM(E58:E60)</f>
        <v>0</v>
      </c>
      <c r="F61" s="59">
        <f>SUM(F58:F60)</f>
        <v>0</v>
      </c>
    </row>
    <row r="62" spans="1:6" x14ac:dyDescent="0.25">
      <c r="A62" s="57"/>
      <c r="B62" s="57"/>
      <c r="C62" s="26"/>
      <c r="D62" s="62"/>
      <c r="E62" s="59"/>
      <c r="F62" s="59"/>
    </row>
    <row r="63" spans="1:6" x14ac:dyDescent="0.25">
      <c r="A63" s="57"/>
      <c r="B63" s="57"/>
      <c r="C63" s="28" t="s">
        <v>216</v>
      </c>
      <c r="D63" s="62"/>
      <c r="E63" s="60"/>
      <c r="F63" s="60"/>
    </row>
    <row r="64" spans="1:6" x14ac:dyDescent="0.25">
      <c r="A64" s="57"/>
      <c r="B64" s="57"/>
      <c r="C64" s="29" t="s">
        <v>217</v>
      </c>
      <c r="D64" s="61">
        <f>'Step 4. Expenses'!G30</f>
        <v>0</v>
      </c>
      <c r="E64" s="60"/>
      <c r="F64" s="60">
        <f>SUM(D64:E64)</f>
        <v>0</v>
      </c>
    </row>
    <row r="65" spans="1:6" x14ac:dyDescent="0.25">
      <c r="A65" s="57"/>
      <c r="B65" s="57"/>
      <c r="C65" s="29" t="s">
        <v>218</v>
      </c>
      <c r="D65" s="61">
        <f>'Step 4. Expenses'!G31</f>
        <v>0</v>
      </c>
      <c r="E65" s="60"/>
      <c r="F65" s="60">
        <f>SUM(D65:E65)</f>
        <v>0</v>
      </c>
    </row>
    <row r="66" spans="1:6" x14ac:dyDescent="0.25">
      <c r="A66" s="57"/>
      <c r="B66" s="57"/>
      <c r="C66" s="29" t="s">
        <v>219</v>
      </c>
      <c r="D66" s="61">
        <f>'Step 4. Expenses'!G32</f>
        <v>0</v>
      </c>
      <c r="E66" s="60"/>
      <c r="F66" s="60">
        <f>SUM(D66:E66)</f>
        <v>0</v>
      </c>
    </row>
    <row r="67" spans="1:6" x14ac:dyDescent="0.25">
      <c r="A67" s="57"/>
      <c r="B67" s="57"/>
      <c r="C67" s="26" t="s">
        <v>220</v>
      </c>
      <c r="D67" s="62">
        <f>SUM(D64:D66)</f>
        <v>0</v>
      </c>
      <c r="E67" s="59">
        <f>SUM(E64:E66)</f>
        <v>0</v>
      </c>
      <c r="F67" s="59">
        <f>SUM(F64:F66)</f>
        <v>0</v>
      </c>
    </row>
    <row r="68" spans="1:6" x14ac:dyDescent="0.25">
      <c r="A68" s="57"/>
      <c r="B68" s="57"/>
      <c r="C68" s="26"/>
      <c r="D68" s="62"/>
      <c r="E68" s="59"/>
      <c r="F68" s="59"/>
    </row>
    <row r="69" spans="1:6" x14ac:dyDescent="0.25">
      <c r="A69" s="57"/>
      <c r="B69" s="57"/>
      <c r="C69" s="28" t="s">
        <v>221</v>
      </c>
      <c r="D69" s="62"/>
      <c r="E69" s="60"/>
      <c r="F69" s="60"/>
    </row>
    <row r="70" spans="1:6" x14ac:dyDescent="0.25">
      <c r="A70" s="57"/>
      <c r="B70" s="57"/>
      <c r="C70" s="29" t="s">
        <v>222</v>
      </c>
      <c r="D70" s="61">
        <f>'Step 4. Expenses'!G36</f>
        <v>0</v>
      </c>
      <c r="E70" s="60"/>
      <c r="F70" s="60">
        <f>SUM(D70:E70)</f>
        <v>0</v>
      </c>
    </row>
    <row r="71" spans="1:6" x14ac:dyDescent="0.25">
      <c r="A71" s="57"/>
      <c r="B71" s="57"/>
      <c r="C71" s="26" t="s">
        <v>223</v>
      </c>
      <c r="D71" s="59">
        <f>SUM(D70:D70)</f>
        <v>0</v>
      </c>
      <c r="E71" s="59">
        <f>SUM(E70:E70)</f>
        <v>0</v>
      </c>
      <c r="F71" s="59">
        <f>SUM(F70:F70)</f>
        <v>0</v>
      </c>
    </row>
    <row r="72" spans="1:6" x14ac:dyDescent="0.25">
      <c r="A72" s="57"/>
      <c r="B72" s="57"/>
      <c r="C72" s="26"/>
      <c r="D72" s="59"/>
      <c r="E72" s="59"/>
      <c r="F72" s="59"/>
    </row>
    <row r="73" spans="1:6" ht="15.75" x14ac:dyDescent="0.25">
      <c r="A73" s="57"/>
      <c r="B73" s="57"/>
      <c r="C73" s="30" t="s">
        <v>224</v>
      </c>
      <c r="D73" s="59">
        <f>SUM(D50,D55,D61,D67,D71)</f>
        <v>0</v>
      </c>
      <c r="E73" s="59">
        <f>SUM(E50,E55,E61,E67,E71)</f>
        <v>0</v>
      </c>
      <c r="F73" s="59">
        <f>SUM(F50,F55,F61,F67,F71)</f>
        <v>0</v>
      </c>
    </row>
    <row r="74" spans="1:6" x14ac:dyDescent="0.25">
      <c r="A74" s="57"/>
      <c r="B74" s="57"/>
      <c r="C74" s="26"/>
      <c r="D74" s="59"/>
      <c r="E74" s="60"/>
      <c r="F74" s="60"/>
    </row>
    <row r="75" spans="1:6" ht="18.75" x14ac:dyDescent="0.3">
      <c r="A75" s="68"/>
      <c r="B75" s="68"/>
      <c r="C75" s="69" t="s">
        <v>225</v>
      </c>
      <c r="D75" s="70"/>
      <c r="E75" s="70"/>
      <c r="F75" s="70"/>
    </row>
    <row r="76" spans="1:6" x14ac:dyDescent="0.25">
      <c r="A76" s="57"/>
      <c r="B76" s="57"/>
      <c r="C76" s="26" t="s">
        <v>196</v>
      </c>
      <c r="D76" s="59"/>
      <c r="E76" s="59"/>
      <c r="F76" s="59"/>
    </row>
    <row r="77" spans="1:6" x14ac:dyDescent="0.25">
      <c r="A77" s="57"/>
      <c r="B77" s="57"/>
      <c r="C77" s="27" t="s">
        <v>298</v>
      </c>
      <c r="D77" s="61">
        <f>'Step 4. Expenses'!G43</f>
        <v>0</v>
      </c>
      <c r="E77" s="60"/>
      <c r="F77" s="60">
        <f t="shared" ref="F77:F82" si="5">SUM(D77:E77)</f>
        <v>0</v>
      </c>
    </row>
    <row r="78" spans="1:6" x14ac:dyDescent="0.25">
      <c r="A78" s="57"/>
      <c r="B78" s="57"/>
      <c r="C78" s="27" t="s">
        <v>276</v>
      </c>
      <c r="D78" s="61">
        <f>'Step 4. Expenses'!G44</f>
        <v>0</v>
      </c>
      <c r="E78" s="60"/>
      <c r="F78" s="60">
        <f t="shared" si="5"/>
        <v>0</v>
      </c>
    </row>
    <row r="79" spans="1:6" x14ac:dyDescent="0.25">
      <c r="A79" s="57"/>
      <c r="B79" s="57"/>
      <c r="C79" s="27" t="s">
        <v>197</v>
      </c>
      <c r="D79" s="61">
        <f>'Step 4. Expenses'!G45</f>
        <v>0</v>
      </c>
      <c r="E79" s="60"/>
      <c r="F79" s="60">
        <f t="shared" si="5"/>
        <v>0</v>
      </c>
    </row>
    <row r="80" spans="1:6" x14ac:dyDescent="0.25">
      <c r="A80" s="57"/>
      <c r="B80" s="57"/>
      <c r="C80" s="27" t="s">
        <v>299</v>
      </c>
      <c r="D80" s="61">
        <f>'Step 4. Expenses'!G46</f>
        <v>0</v>
      </c>
      <c r="E80" s="60"/>
      <c r="F80" s="60">
        <f t="shared" si="5"/>
        <v>0</v>
      </c>
    </row>
    <row r="81" spans="1:6" x14ac:dyDescent="0.25">
      <c r="A81" s="57"/>
      <c r="B81" s="57"/>
      <c r="C81" s="27" t="s">
        <v>226</v>
      </c>
      <c r="D81" s="61">
        <f>'Step 4. Expenses'!G47</f>
        <v>0</v>
      </c>
      <c r="E81" s="60"/>
      <c r="F81" s="60">
        <f t="shared" si="5"/>
        <v>0</v>
      </c>
    </row>
    <row r="82" spans="1:6" x14ac:dyDescent="0.25">
      <c r="A82" s="57"/>
      <c r="B82" s="57"/>
      <c r="C82" s="27" t="s">
        <v>300</v>
      </c>
      <c r="D82" s="61">
        <f>'Step 4. Expenses'!G48</f>
        <v>0</v>
      </c>
      <c r="E82" s="60"/>
      <c r="F82" s="60">
        <f t="shared" si="5"/>
        <v>0</v>
      </c>
    </row>
    <row r="83" spans="1:6" x14ac:dyDescent="0.25">
      <c r="A83" s="57"/>
      <c r="B83" s="57"/>
      <c r="C83" s="26" t="s">
        <v>199</v>
      </c>
      <c r="D83" s="62">
        <f>SUM(D77:D82)</f>
        <v>0</v>
      </c>
      <c r="E83" s="62">
        <f t="shared" ref="E83:F83" si="6">SUM(E77:E82)</f>
        <v>0</v>
      </c>
      <c r="F83" s="62">
        <f t="shared" si="6"/>
        <v>0</v>
      </c>
    </row>
    <row r="84" spans="1:6" x14ac:dyDescent="0.25">
      <c r="A84" s="57"/>
      <c r="B84" s="57"/>
      <c r="C84" s="26" t="s">
        <v>200</v>
      </c>
      <c r="D84" s="61"/>
      <c r="E84" s="60"/>
      <c r="F84" s="60"/>
    </row>
    <row r="85" spans="1:6" x14ac:dyDescent="0.25">
      <c r="A85" s="57"/>
      <c r="B85" s="57"/>
      <c r="C85" s="27" t="s">
        <v>201</v>
      </c>
      <c r="D85" s="61">
        <f>'Step 4. Expenses'!G51</f>
        <v>0</v>
      </c>
      <c r="E85" s="60"/>
      <c r="F85" s="60">
        <f t="shared" ref="F85:F90" si="7">SUM(D85:E85)</f>
        <v>0</v>
      </c>
    </row>
    <row r="86" spans="1:6" x14ac:dyDescent="0.25">
      <c r="A86" s="57"/>
      <c r="B86" s="57"/>
      <c r="C86" s="27" t="s">
        <v>227</v>
      </c>
      <c r="D86" s="61">
        <f>'Step 4. Expenses'!G52</f>
        <v>0</v>
      </c>
      <c r="E86" s="60"/>
      <c r="F86" s="60">
        <f t="shared" si="7"/>
        <v>0</v>
      </c>
    </row>
    <row r="87" spans="1:6" x14ac:dyDescent="0.25">
      <c r="A87" s="57"/>
      <c r="B87" s="57"/>
      <c r="C87" s="27" t="s">
        <v>164</v>
      </c>
      <c r="D87" s="61">
        <f>'Step 4. Expenses'!G53</f>
        <v>0</v>
      </c>
      <c r="E87" s="60"/>
      <c r="F87" s="60">
        <f t="shared" si="7"/>
        <v>0</v>
      </c>
    </row>
    <row r="88" spans="1:6" x14ac:dyDescent="0.25">
      <c r="A88" s="57"/>
      <c r="B88" s="57"/>
      <c r="C88" s="27" t="s">
        <v>166</v>
      </c>
      <c r="D88" s="61">
        <f>'Step 4. Expenses'!G54</f>
        <v>0</v>
      </c>
      <c r="E88" s="60"/>
      <c r="F88" s="60">
        <f t="shared" si="7"/>
        <v>0</v>
      </c>
    </row>
    <row r="89" spans="1:6" x14ac:dyDescent="0.25">
      <c r="A89" s="57"/>
      <c r="B89" s="57"/>
      <c r="C89" s="27" t="s">
        <v>203</v>
      </c>
      <c r="D89" s="61">
        <f>'Step 4. Expenses'!G55</f>
        <v>0</v>
      </c>
      <c r="E89" s="60"/>
      <c r="F89" s="60">
        <f t="shared" si="7"/>
        <v>0</v>
      </c>
    </row>
    <row r="90" spans="1:6" x14ac:dyDescent="0.25">
      <c r="A90" s="57"/>
      <c r="B90" s="57"/>
      <c r="C90" s="27" t="s">
        <v>204</v>
      </c>
      <c r="D90" s="61">
        <f>'Step 4. Expenses'!G56</f>
        <v>0</v>
      </c>
      <c r="E90" s="60"/>
      <c r="F90" s="60">
        <f t="shared" si="7"/>
        <v>0</v>
      </c>
    </row>
    <row r="91" spans="1:6" x14ac:dyDescent="0.25">
      <c r="A91" s="57"/>
      <c r="B91" s="57"/>
      <c r="C91" s="26" t="s">
        <v>205</v>
      </c>
      <c r="D91" s="62">
        <f>SUM(D85:D90)</f>
        <v>0</v>
      </c>
      <c r="E91" s="59">
        <f>SUM(E85:E90)</f>
        <v>0</v>
      </c>
      <c r="F91" s="59">
        <f>SUM(F85:F90)</f>
        <v>0</v>
      </c>
    </row>
    <row r="92" spans="1:6" x14ac:dyDescent="0.25">
      <c r="A92" s="57"/>
      <c r="B92" s="57"/>
      <c r="C92" s="28" t="s">
        <v>206</v>
      </c>
      <c r="D92" s="62">
        <f>SUM(D83,D91)</f>
        <v>0</v>
      </c>
      <c r="E92" s="59">
        <f>SUM(E83,E91)</f>
        <v>0</v>
      </c>
      <c r="F92" s="59">
        <f>SUM(F83,F91)</f>
        <v>0</v>
      </c>
    </row>
    <row r="93" spans="1:6" x14ac:dyDescent="0.25">
      <c r="A93" s="57"/>
      <c r="B93" s="57"/>
      <c r="C93" s="26"/>
      <c r="D93" s="62"/>
      <c r="E93" s="59"/>
      <c r="F93" s="59"/>
    </row>
    <row r="94" spans="1:6" x14ac:dyDescent="0.25">
      <c r="A94" s="57"/>
      <c r="B94" s="57"/>
      <c r="C94" s="28" t="s">
        <v>228</v>
      </c>
      <c r="D94" s="61"/>
      <c r="E94" s="60"/>
      <c r="F94" s="60"/>
    </row>
    <row r="95" spans="1:6" x14ac:dyDescent="0.25">
      <c r="A95" s="57"/>
      <c r="B95" s="57"/>
      <c r="C95" s="29" t="s">
        <v>229</v>
      </c>
      <c r="D95" s="61">
        <f>'Step 4. Expenses'!G61</f>
        <v>0</v>
      </c>
      <c r="E95" s="60"/>
      <c r="F95" s="60">
        <f>SUM(D95:E95)</f>
        <v>0</v>
      </c>
    </row>
    <row r="96" spans="1:6" x14ac:dyDescent="0.25">
      <c r="A96" s="57"/>
      <c r="B96" s="57"/>
      <c r="C96" s="29" t="s">
        <v>230</v>
      </c>
      <c r="D96" s="61">
        <f>'Step 4. Expenses'!G62</f>
        <v>0</v>
      </c>
      <c r="E96" s="60"/>
      <c r="F96" s="60">
        <f t="shared" ref="F96:F105" si="8">SUM(D96:E96)</f>
        <v>0</v>
      </c>
    </row>
    <row r="97" spans="1:6" x14ac:dyDescent="0.25">
      <c r="A97" s="57"/>
      <c r="B97" s="57"/>
      <c r="C97" s="29" t="s">
        <v>231</v>
      </c>
      <c r="D97" s="61">
        <f>'Step 4. Expenses'!G63</f>
        <v>0</v>
      </c>
      <c r="E97" s="60"/>
      <c r="F97" s="60">
        <f t="shared" si="8"/>
        <v>0</v>
      </c>
    </row>
    <row r="98" spans="1:6" x14ac:dyDescent="0.25">
      <c r="A98" s="57"/>
      <c r="B98" s="57"/>
      <c r="C98" s="29" t="s">
        <v>232</v>
      </c>
      <c r="D98" s="61">
        <f>'Step 4. Expenses'!G64</f>
        <v>0</v>
      </c>
      <c r="E98" s="60"/>
      <c r="F98" s="60">
        <f t="shared" si="8"/>
        <v>0</v>
      </c>
    </row>
    <row r="99" spans="1:6" x14ac:dyDescent="0.25">
      <c r="A99" s="57"/>
      <c r="B99" s="57"/>
      <c r="C99" s="29" t="s">
        <v>233</v>
      </c>
      <c r="D99" s="61">
        <f>'Step 4. Expenses'!G65</f>
        <v>0</v>
      </c>
      <c r="E99" s="60"/>
      <c r="F99" s="60">
        <f t="shared" si="8"/>
        <v>0</v>
      </c>
    </row>
    <row r="100" spans="1:6" x14ac:dyDescent="0.25">
      <c r="A100" s="57"/>
      <c r="B100" s="57"/>
      <c r="C100" s="29" t="s">
        <v>234</v>
      </c>
      <c r="D100" s="61">
        <f>'Step 4. Expenses'!G66</f>
        <v>0</v>
      </c>
      <c r="E100" s="60"/>
      <c r="F100" s="60">
        <f t="shared" si="8"/>
        <v>0</v>
      </c>
    </row>
    <row r="101" spans="1:6" x14ac:dyDescent="0.25">
      <c r="A101" s="57"/>
      <c r="B101" s="57"/>
      <c r="C101" s="29" t="s">
        <v>235</v>
      </c>
      <c r="D101" s="61">
        <f>'Step 4. Expenses'!G67</f>
        <v>0</v>
      </c>
      <c r="E101" s="60"/>
      <c r="F101" s="60">
        <f t="shared" si="8"/>
        <v>0</v>
      </c>
    </row>
    <row r="102" spans="1:6" x14ac:dyDescent="0.25">
      <c r="A102" s="57"/>
      <c r="B102" s="57"/>
      <c r="C102" s="29" t="s">
        <v>236</v>
      </c>
      <c r="D102" s="61">
        <f>'Step 4. Expenses'!G68</f>
        <v>0</v>
      </c>
      <c r="E102" s="60"/>
      <c r="F102" s="60">
        <f t="shared" si="8"/>
        <v>0</v>
      </c>
    </row>
    <row r="103" spans="1:6" x14ac:dyDescent="0.25">
      <c r="A103" s="57"/>
      <c r="B103" s="57"/>
      <c r="C103" s="29" t="s">
        <v>237</v>
      </c>
      <c r="D103" s="61">
        <f>'Step 4. Expenses'!G69</f>
        <v>0</v>
      </c>
      <c r="E103" s="60"/>
      <c r="F103" s="60">
        <f t="shared" si="8"/>
        <v>0</v>
      </c>
    </row>
    <row r="104" spans="1:6" x14ac:dyDescent="0.25">
      <c r="A104" s="57"/>
      <c r="B104" s="57"/>
      <c r="C104" s="29" t="s">
        <v>238</v>
      </c>
      <c r="D104" s="61">
        <f>'Step 4. Expenses'!G70</f>
        <v>0</v>
      </c>
      <c r="E104" s="60"/>
      <c r="F104" s="60">
        <f t="shared" si="8"/>
        <v>0</v>
      </c>
    </row>
    <row r="105" spans="1:6" x14ac:dyDescent="0.25">
      <c r="A105" s="57"/>
      <c r="B105" s="57"/>
      <c r="C105" s="29" t="s">
        <v>239</v>
      </c>
      <c r="D105" s="61">
        <f>'Step 4. Expenses'!G71</f>
        <v>0</v>
      </c>
      <c r="E105" s="60"/>
      <c r="F105" s="60">
        <f t="shared" si="8"/>
        <v>0</v>
      </c>
    </row>
    <row r="106" spans="1:6" x14ac:dyDescent="0.25">
      <c r="A106" s="57"/>
      <c r="B106" s="57"/>
      <c r="C106" s="28" t="s">
        <v>240</v>
      </c>
      <c r="D106" s="62">
        <f>SUM(D95:D105)</f>
        <v>0</v>
      </c>
      <c r="E106" s="59">
        <f>SUM(E95:E105)</f>
        <v>0</v>
      </c>
      <c r="F106" s="59">
        <f>SUM(F95:F105)</f>
        <v>0</v>
      </c>
    </row>
    <row r="107" spans="1:6" x14ac:dyDescent="0.25">
      <c r="A107" s="57"/>
      <c r="B107" s="57"/>
      <c r="C107" s="26"/>
      <c r="D107" s="62"/>
      <c r="E107" s="59"/>
      <c r="F107" s="59"/>
    </row>
    <row r="108" spans="1:6" x14ac:dyDescent="0.25">
      <c r="A108" s="57"/>
      <c r="B108" s="57"/>
      <c r="C108" s="28" t="s">
        <v>241</v>
      </c>
      <c r="D108" s="61"/>
      <c r="E108" s="60"/>
      <c r="F108" s="60"/>
    </row>
    <row r="109" spans="1:6" x14ac:dyDescent="0.25">
      <c r="A109" s="57"/>
      <c r="B109" s="57"/>
      <c r="C109" s="31" t="s">
        <v>242</v>
      </c>
      <c r="D109" s="61">
        <f>'Step 4. Expenses'!G75</f>
        <v>0</v>
      </c>
      <c r="E109" s="60"/>
      <c r="F109" s="60">
        <f t="shared" ref="F109:F118" si="9">SUM(D109:E109)</f>
        <v>0</v>
      </c>
    </row>
    <row r="110" spans="1:6" x14ac:dyDescent="0.25">
      <c r="A110" s="57"/>
      <c r="B110" s="57"/>
      <c r="C110" s="31" t="s">
        <v>243</v>
      </c>
      <c r="D110" s="61">
        <f>'Step 4. Expenses'!G76</f>
        <v>0</v>
      </c>
      <c r="E110" s="60"/>
      <c r="F110" s="60">
        <f t="shared" si="9"/>
        <v>0</v>
      </c>
    </row>
    <row r="111" spans="1:6" x14ac:dyDescent="0.25">
      <c r="A111" s="57"/>
      <c r="B111" s="57"/>
      <c r="C111" s="31" t="s">
        <v>244</v>
      </c>
      <c r="D111" s="61">
        <f>'Step 4. Expenses'!G77</f>
        <v>0</v>
      </c>
      <c r="E111" s="60"/>
      <c r="F111" s="60">
        <f t="shared" si="9"/>
        <v>0</v>
      </c>
    </row>
    <row r="112" spans="1:6" x14ac:dyDescent="0.25">
      <c r="A112" s="57"/>
      <c r="B112" s="57"/>
      <c r="C112" s="31" t="s">
        <v>245</v>
      </c>
      <c r="D112" s="61">
        <f>'Step 4. Expenses'!G78</f>
        <v>0</v>
      </c>
      <c r="E112" s="60"/>
      <c r="F112" s="60">
        <f t="shared" si="9"/>
        <v>0</v>
      </c>
    </row>
    <row r="113" spans="1:6" x14ac:dyDescent="0.25">
      <c r="A113" s="57"/>
      <c r="B113" s="57"/>
      <c r="C113" s="31" t="s">
        <v>246</v>
      </c>
      <c r="D113" s="61">
        <f>'Step 4. Expenses'!G79</f>
        <v>0</v>
      </c>
      <c r="E113" s="60"/>
      <c r="F113" s="60">
        <f t="shared" si="9"/>
        <v>0</v>
      </c>
    </row>
    <row r="114" spans="1:6" x14ac:dyDescent="0.25">
      <c r="A114" s="57"/>
      <c r="B114" s="57"/>
      <c r="C114" s="31" t="s">
        <v>247</v>
      </c>
      <c r="D114" s="61">
        <f>'Step 4. Expenses'!G80</f>
        <v>0</v>
      </c>
      <c r="E114" s="60"/>
      <c r="F114" s="60">
        <f t="shared" si="9"/>
        <v>0</v>
      </c>
    </row>
    <row r="115" spans="1:6" x14ac:dyDescent="0.25">
      <c r="A115" s="57"/>
      <c r="B115" s="57"/>
      <c r="C115" s="31" t="s">
        <v>248</v>
      </c>
      <c r="D115" s="61">
        <f>'Step 4. Expenses'!G81</f>
        <v>0</v>
      </c>
      <c r="E115" s="60"/>
      <c r="F115" s="60">
        <f t="shared" si="9"/>
        <v>0</v>
      </c>
    </row>
    <row r="116" spans="1:6" x14ac:dyDescent="0.25">
      <c r="A116" s="57"/>
      <c r="B116" s="57"/>
      <c r="C116" s="29" t="s">
        <v>249</v>
      </c>
      <c r="D116" s="61">
        <f>'Step 4. Expenses'!G82</f>
        <v>0</v>
      </c>
      <c r="E116" s="60"/>
      <c r="F116" s="60">
        <f t="shared" si="9"/>
        <v>0</v>
      </c>
    </row>
    <row r="117" spans="1:6" x14ac:dyDescent="0.25">
      <c r="A117" s="57"/>
      <c r="B117" s="57"/>
      <c r="C117" s="29" t="s">
        <v>250</v>
      </c>
      <c r="D117" s="61">
        <f>'Step 4. Expenses'!G83</f>
        <v>0</v>
      </c>
      <c r="E117" s="60"/>
      <c r="F117" s="60">
        <f t="shared" si="9"/>
        <v>0</v>
      </c>
    </row>
    <row r="118" spans="1:6" x14ac:dyDescent="0.25">
      <c r="A118" s="57"/>
      <c r="B118" s="57"/>
      <c r="C118" s="31" t="s">
        <v>251</v>
      </c>
      <c r="D118" s="61">
        <f>'Step 4. Expenses'!G84</f>
        <v>0</v>
      </c>
      <c r="E118" s="60"/>
      <c r="F118" s="60">
        <f t="shared" si="9"/>
        <v>0</v>
      </c>
    </row>
    <row r="119" spans="1:6" x14ac:dyDescent="0.25">
      <c r="A119" s="57"/>
      <c r="B119" s="57"/>
      <c r="C119" s="26" t="s">
        <v>252</v>
      </c>
      <c r="D119" s="62">
        <f>SUM(D109:D118)</f>
        <v>0</v>
      </c>
      <c r="E119" s="59">
        <f>SUM(E109:E118)</f>
        <v>0</v>
      </c>
      <c r="F119" s="59">
        <f>SUM(F109:F118)</f>
        <v>0</v>
      </c>
    </row>
    <row r="120" spans="1:6" x14ac:dyDescent="0.25">
      <c r="A120" s="57"/>
      <c r="B120" s="57"/>
      <c r="C120" s="29"/>
      <c r="D120" s="61"/>
      <c r="E120" s="60"/>
      <c r="F120" s="60"/>
    </row>
    <row r="121" spans="1:6" x14ac:dyDescent="0.25">
      <c r="A121" s="57"/>
      <c r="B121" s="57"/>
      <c r="C121" s="28" t="s">
        <v>207</v>
      </c>
      <c r="D121" s="61"/>
      <c r="E121" s="60"/>
      <c r="F121" s="60"/>
    </row>
    <row r="122" spans="1:6" x14ac:dyDescent="0.25">
      <c r="A122" s="57"/>
      <c r="B122" s="57"/>
      <c r="C122" s="29" t="s">
        <v>253</v>
      </c>
      <c r="D122" s="61">
        <f>'Step 4. Expenses'!G88</f>
        <v>0</v>
      </c>
      <c r="E122" s="60"/>
      <c r="F122" s="60">
        <f t="shared" ref="F122:F128" si="10">SUM(D122:E122)</f>
        <v>0</v>
      </c>
    </row>
    <row r="123" spans="1:6" x14ac:dyDescent="0.25">
      <c r="A123" s="57"/>
      <c r="B123" s="57"/>
      <c r="C123" s="29" t="s">
        <v>254</v>
      </c>
      <c r="D123" s="61">
        <f>'Step 4. Expenses'!G89</f>
        <v>0</v>
      </c>
      <c r="E123" s="60"/>
      <c r="F123" s="60">
        <f t="shared" si="10"/>
        <v>0</v>
      </c>
    </row>
    <row r="124" spans="1:6" x14ac:dyDescent="0.25">
      <c r="A124" s="57"/>
      <c r="B124" s="57"/>
      <c r="C124" s="29" t="s">
        <v>255</v>
      </c>
      <c r="D124" s="61">
        <f>'Step 4. Expenses'!G90</f>
        <v>0</v>
      </c>
      <c r="E124" s="60"/>
      <c r="F124" s="60">
        <f t="shared" si="10"/>
        <v>0</v>
      </c>
    </row>
    <row r="125" spans="1:6" x14ac:dyDescent="0.25">
      <c r="A125" s="57"/>
      <c r="B125" s="57"/>
      <c r="C125" s="29" t="s">
        <v>256</v>
      </c>
      <c r="D125" s="61">
        <f>'Step 4. Expenses'!G91</f>
        <v>0</v>
      </c>
      <c r="E125" s="60"/>
      <c r="F125" s="60">
        <f t="shared" si="10"/>
        <v>0</v>
      </c>
    </row>
    <row r="126" spans="1:6" x14ac:dyDescent="0.25">
      <c r="A126" s="57"/>
      <c r="B126" s="57"/>
      <c r="C126" s="29" t="s">
        <v>257</v>
      </c>
      <c r="D126" s="61">
        <f>'Step 4. Expenses'!G92</f>
        <v>0</v>
      </c>
      <c r="E126" s="60"/>
      <c r="F126" s="60">
        <f t="shared" si="10"/>
        <v>0</v>
      </c>
    </row>
    <row r="127" spans="1:6" x14ac:dyDescent="0.25">
      <c r="A127" s="57"/>
      <c r="B127" s="57"/>
      <c r="C127" s="29" t="s">
        <v>258</v>
      </c>
      <c r="D127" s="61">
        <f>'Step 4. Expenses'!G93</f>
        <v>0</v>
      </c>
      <c r="E127" s="60"/>
      <c r="F127" s="60">
        <f t="shared" si="10"/>
        <v>0</v>
      </c>
    </row>
    <row r="128" spans="1:6" x14ac:dyDescent="0.25">
      <c r="A128" s="57"/>
      <c r="B128" s="57"/>
      <c r="C128" s="29" t="s">
        <v>209</v>
      </c>
      <c r="D128" s="61">
        <f>'Step 4. Expenses'!G94</f>
        <v>0</v>
      </c>
      <c r="E128" s="60"/>
      <c r="F128" s="60">
        <f t="shared" si="10"/>
        <v>0</v>
      </c>
    </row>
    <row r="129" spans="1:6" x14ac:dyDescent="0.25">
      <c r="A129" s="57"/>
      <c r="B129" s="57"/>
      <c r="C129" s="26" t="s">
        <v>210</v>
      </c>
      <c r="D129" s="62">
        <f>SUM(D122:D128)</f>
        <v>0</v>
      </c>
      <c r="E129" s="59">
        <f>SUM(E122:E128)</f>
        <v>0</v>
      </c>
      <c r="F129" s="59">
        <f>SUM(F122:F128)</f>
        <v>0</v>
      </c>
    </row>
    <row r="130" spans="1:6" x14ac:dyDescent="0.25">
      <c r="A130" s="57"/>
      <c r="B130" s="57"/>
      <c r="C130" s="26"/>
      <c r="D130" s="62"/>
      <c r="E130" s="59"/>
      <c r="F130" s="59"/>
    </row>
    <row r="131" spans="1:6" x14ac:dyDescent="0.25">
      <c r="A131" s="57"/>
      <c r="B131" s="57"/>
      <c r="C131" s="28" t="s">
        <v>211</v>
      </c>
      <c r="D131" s="61"/>
      <c r="E131" s="60"/>
      <c r="F131" s="60"/>
    </row>
    <row r="132" spans="1:6" x14ac:dyDescent="0.25">
      <c r="A132" s="57"/>
      <c r="B132" s="57"/>
      <c r="C132" s="29" t="s">
        <v>259</v>
      </c>
      <c r="D132" s="61">
        <f>'Step 4. Expenses'!G98</f>
        <v>0</v>
      </c>
      <c r="E132" s="60"/>
      <c r="F132" s="60">
        <f>SUM(D132:E132)</f>
        <v>0</v>
      </c>
    </row>
    <row r="133" spans="1:6" x14ac:dyDescent="0.25">
      <c r="A133" s="57"/>
      <c r="B133" s="57"/>
      <c r="C133" s="29" t="s">
        <v>260</v>
      </c>
      <c r="D133" s="61">
        <f>'Step 4. Expenses'!G99</f>
        <v>0</v>
      </c>
      <c r="E133" s="60"/>
      <c r="F133" s="60">
        <f t="shared" ref="F133:F135" si="11">SUM(D133:E133)</f>
        <v>0</v>
      </c>
    </row>
    <row r="134" spans="1:6" x14ac:dyDescent="0.25">
      <c r="A134" s="57"/>
      <c r="B134" s="57"/>
      <c r="C134" s="29" t="s">
        <v>213</v>
      </c>
      <c r="D134" s="61">
        <f>'Step 4. Expenses'!G100</f>
        <v>0</v>
      </c>
      <c r="E134" s="60"/>
      <c r="F134" s="60">
        <f t="shared" si="11"/>
        <v>0</v>
      </c>
    </row>
    <row r="135" spans="1:6" x14ac:dyDescent="0.25">
      <c r="A135" s="57"/>
      <c r="B135" s="57"/>
      <c r="C135" s="29" t="s">
        <v>214</v>
      </c>
      <c r="D135" s="61">
        <f>'Step 4. Expenses'!G101</f>
        <v>0</v>
      </c>
      <c r="E135" s="60"/>
      <c r="F135" s="60">
        <f t="shared" si="11"/>
        <v>0</v>
      </c>
    </row>
    <row r="136" spans="1:6" x14ac:dyDescent="0.25">
      <c r="A136" s="57"/>
      <c r="B136" s="57"/>
      <c r="C136" s="26" t="s">
        <v>215</v>
      </c>
      <c r="D136" s="62">
        <f>SUM(D132:D135)</f>
        <v>0</v>
      </c>
      <c r="E136" s="59">
        <f>SUM(E132:E135)</f>
        <v>0</v>
      </c>
      <c r="F136" s="59">
        <f>SUM(F132:F135)</f>
        <v>0</v>
      </c>
    </row>
    <row r="137" spans="1:6" x14ac:dyDescent="0.25">
      <c r="A137" s="57"/>
      <c r="B137" s="57"/>
      <c r="C137" s="26"/>
      <c r="D137" s="62"/>
      <c r="E137" s="59"/>
      <c r="F137" s="59"/>
    </row>
    <row r="138" spans="1:6" x14ac:dyDescent="0.25">
      <c r="A138" s="57"/>
      <c r="B138" s="57"/>
      <c r="C138" s="28" t="s">
        <v>216</v>
      </c>
      <c r="D138" s="62"/>
      <c r="E138" s="60"/>
      <c r="F138" s="60"/>
    </row>
    <row r="139" spans="1:6" x14ac:dyDescent="0.25">
      <c r="A139" s="57"/>
      <c r="B139" s="57"/>
      <c r="C139" s="29" t="s">
        <v>217</v>
      </c>
      <c r="D139" s="61">
        <f>'Step 4. Expenses'!G105</f>
        <v>0</v>
      </c>
      <c r="E139" s="60"/>
      <c r="F139" s="60">
        <f>SUM(D139:E139)</f>
        <v>0</v>
      </c>
    </row>
    <row r="140" spans="1:6" x14ac:dyDescent="0.25">
      <c r="A140" s="57"/>
      <c r="B140" s="57"/>
      <c r="C140" s="29" t="s">
        <v>261</v>
      </c>
      <c r="D140" s="61">
        <f>'Step 4. Expenses'!G106</f>
        <v>0</v>
      </c>
      <c r="E140" s="60"/>
      <c r="F140" s="60">
        <f t="shared" ref="F140:F141" si="12">SUM(D140:E140)</f>
        <v>0</v>
      </c>
    </row>
    <row r="141" spans="1:6" x14ac:dyDescent="0.25">
      <c r="A141" s="57"/>
      <c r="B141" s="57"/>
      <c r="C141" s="29" t="s">
        <v>219</v>
      </c>
      <c r="D141" s="61">
        <f>'Step 4. Expenses'!G107</f>
        <v>0</v>
      </c>
      <c r="E141" s="60"/>
      <c r="F141" s="60">
        <f t="shared" si="12"/>
        <v>0</v>
      </c>
    </row>
    <row r="142" spans="1:6" x14ac:dyDescent="0.25">
      <c r="A142" s="57"/>
      <c r="B142" s="57"/>
      <c r="C142" s="26" t="s">
        <v>220</v>
      </c>
      <c r="D142" s="62">
        <f>SUM(D139:D141)</f>
        <v>0</v>
      </c>
      <c r="E142" s="59">
        <f>SUM(E139:E141)</f>
        <v>0</v>
      </c>
      <c r="F142" s="59">
        <f>SUM(F139:F141)</f>
        <v>0</v>
      </c>
    </row>
    <row r="143" spans="1:6" x14ac:dyDescent="0.25">
      <c r="A143" s="57"/>
      <c r="B143" s="57"/>
      <c r="C143" s="26"/>
      <c r="D143" s="62"/>
      <c r="E143" s="59"/>
      <c r="F143" s="59"/>
    </row>
    <row r="144" spans="1:6" x14ac:dyDescent="0.25">
      <c r="A144" s="57"/>
      <c r="B144" s="57"/>
      <c r="C144" s="28" t="s">
        <v>262</v>
      </c>
      <c r="D144" s="62"/>
      <c r="E144" s="60"/>
      <c r="F144" s="60"/>
    </row>
    <row r="145" spans="1:6" x14ac:dyDescent="0.25">
      <c r="A145" s="57"/>
      <c r="B145" s="57"/>
      <c r="C145" s="29" t="s">
        <v>222</v>
      </c>
      <c r="D145" s="61">
        <f>'Step 4. Expenses'!G111</f>
        <v>0</v>
      </c>
      <c r="E145" s="60"/>
      <c r="F145" s="60">
        <f>SUM(D145:E145)</f>
        <v>0</v>
      </c>
    </row>
    <row r="146" spans="1:6" x14ac:dyDescent="0.25">
      <c r="A146" s="57"/>
      <c r="B146" s="57"/>
      <c r="C146" s="29" t="s">
        <v>263</v>
      </c>
      <c r="D146" s="61">
        <f>'Step 4. Expenses'!G112</f>
        <v>0</v>
      </c>
      <c r="E146" s="60"/>
      <c r="F146" s="60">
        <f>SUM(D146:E146)</f>
        <v>0</v>
      </c>
    </row>
    <row r="147" spans="1:6" x14ac:dyDescent="0.25">
      <c r="A147" s="57"/>
      <c r="B147" s="57"/>
      <c r="C147" s="26" t="s">
        <v>223</v>
      </c>
      <c r="D147" s="62">
        <f>SUM(D145:D146)</f>
        <v>0</v>
      </c>
      <c r="E147" s="59">
        <f>SUM(E145:E146)</f>
        <v>0</v>
      </c>
      <c r="F147" s="59">
        <f>SUM(F145:F146)</f>
        <v>0</v>
      </c>
    </row>
    <row r="148" spans="1:6" x14ac:dyDescent="0.25">
      <c r="A148" s="57"/>
      <c r="B148" s="57"/>
      <c r="C148" s="26"/>
      <c r="D148" s="62"/>
      <c r="E148" s="59"/>
      <c r="F148" s="59"/>
    </row>
    <row r="149" spans="1:6" ht="15.75" x14ac:dyDescent="0.25">
      <c r="A149" s="57"/>
      <c r="B149" s="57"/>
      <c r="C149" s="71" t="s">
        <v>275</v>
      </c>
      <c r="D149" s="62">
        <f>SUM(D92,D106,D119,D129,D136,D142,D147)</f>
        <v>0</v>
      </c>
      <c r="E149" s="59">
        <f>SUM(E92,E106,E119,E129,E136,E142,E147)</f>
        <v>0</v>
      </c>
      <c r="F149" s="59">
        <f>SUM(F92,F106,F119,F129,F136,F142,F147)</f>
        <v>0</v>
      </c>
    </row>
    <row r="150" spans="1:6" x14ac:dyDescent="0.25">
      <c r="A150" s="57"/>
      <c r="B150" s="57"/>
      <c r="C150" s="5"/>
      <c r="D150" s="62"/>
      <c r="E150" s="60"/>
      <c r="F150" s="60"/>
    </row>
    <row r="151" spans="1:6" ht="15.75" x14ac:dyDescent="0.25">
      <c r="A151" s="57"/>
      <c r="B151" s="57"/>
      <c r="C151" s="71" t="s">
        <v>301</v>
      </c>
      <c r="D151" s="62">
        <f>SUM(D73,D149)</f>
        <v>0</v>
      </c>
      <c r="E151" s="59">
        <f>SUM(E73,E149)</f>
        <v>0</v>
      </c>
      <c r="F151" s="59">
        <f>SUM(F73,F149)</f>
        <v>0</v>
      </c>
    </row>
    <row r="152" spans="1:6" x14ac:dyDescent="0.25">
      <c r="A152" s="57"/>
      <c r="B152" s="57"/>
      <c r="C152" s="5"/>
      <c r="D152" s="62"/>
      <c r="E152" s="59"/>
      <c r="F152" s="59"/>
    </row>
    <row r="153" spans="1:6" x14ac:dyDescent="0.25">
      <c r="A153" s="57"/>
      <c r="B153" s="57"/>
      <c r="C153" s="5" t="s">
        <v>302</v>
      </c>
      <c r="D153" s="62">
        <f>'Step 4. Expenses'!G119</f>
        <v>0</v>
      </c>
      <c r="E153" s="89"/>
      <c r="F153" s="60">
        <f>SUM(D153:E153)</f>
        <v>0</v>
      </c>
    </row>
    <row r="154" spans="1:6" x14ac:dyDescent="0.25">
      <c r="A154" s="57"/>
      <c r="B154" s="57"/>
      <c r="C154" s="29"/>
      <c r="D154" s="61"/>
      <c r="E154" s="60"/>
      <c r="F154" s="60"/>
    </row>
    <row r="155" spans="1:6" ht="15.75" x14ac:dyDescent="0.25">
      <c r="A155" s="57"/>
      <c r="B155" s="57"/>
      <c r="C155" s="67" t="s">
        <v>303</v>
      </c>
      <c r="D155" s="62">
        <f>D33-D151-D153</f>
        <v>0</v>
      </c>
      <c r="E155" s="59">
        <f>E33-E151-E153</f>
        <v>0</v>
      </c>
      <c r="F155" s="59">
        <f>F33-F151-F153</f>
        <v>0</v>
      </c>
    </row>
    <row r="156" spans="1:6" x14ac:dyDescent="0.25">
      <c r="A156" s="57"/>
      <c r="B156" s="57"/>
      <c r="C156" s="75" t="s">
        <v>307</v>
      </c>
      <c r="D156" s="61">
        <f>(F33-F31-F13)*0.03</f>
        <v>0</v>
      </c>
      <c r="E156" s="72"/>
      <c r="F156" s="60">
        <f>D156</f>
        <v>0</v>
      </c>
    </row>
    <row r="157" spans="1:6" x14ac:dyDescent="0.25">
      <c r="A157" s="57"/>
      <c r="B157" s="57"/>
      <c r="C157" s="75" t="s">
        <v>306</v>
      </c>
      <c r="D157" s="61">
        <f>D155-D156</f>
        <v>0</v>
      </c>
      <c r="E157" s="60"/>
      <c r="F157" s="60">
        <f t="shared" ref="F157:F163" si="13">D157</f>
        <v>0</v>
      </c>
    </row>
    <row r="158" spans="1:6" x14ac:dyDescent="0.25">
      <c r="A158" s="73"/>
      <c r="B158" s="73"/>
      <c r="D158" s="20"/>
      <c r="F158" s="60"/>
    </row>
    <row r="159" spans="1:6" x14ac:dyDescent="0.25">
      <c r="A159" s="73"/>
      <c r="B159" s="73"/>
      <c r="C159" s="5" t="s">
        <v>304</v>
      </c>
      <c r="D159" s="59">
        <f>'Year 3'!D160</f>
        <v>0</v>
      </c>
      <c r="E159" s="59"/>
      <c r="F159" s="60">
        <f t="shared" si="13"/>
        <v>0</v>
      </c>
    </row>
    <row r="160" spans="1:6" x14ac:dyDescent="0.25">
      <c r="A160" s="73"/>
      <c r="B160" s="73"/>
      <c r="C160" s="5" t="s">
        <v>305</v>
      </c>
      <c r="D160" s="59">
        <f>D155+D159</f>
        <v>0</v>
      </c>
      <c r="E160" s="59"/>
      <c r="F160" s="60">
        <f t="shared" si="13"/>
        <v>0</v>
      </c>
    </row>
    <row r="161" spans="3:6" x14ac:dyDescent="0.25">
      <c r="F161" s="60"/>
    </row>
    <row r="162" spans="3:6" x14ac:dyDescent="0.25">
      <c r="C162" s="75" t="s">
        <v>308</v>
      </c>
      <c r="D162" s="203">
        <f>(F33-F31-F13)*0.03</f>
        <v>0</v>
      </c>
      <c r="F162" s="204">
        <f t="shared" si="13"/>
        <v>0</v>
      </c>
    </row>
    <row r="163" spans="3:6" x14ac:dyDescent="0.25">
      <c r="C163" s="75" t="s">
        <v>309</v>
      </c>
      <c r="D163" s="76">
        <f>D160-D162</f>
        <v>0</v>
      </c>
      <c r="F163" s="60">
        <f t="shared" si="13"/>
        <v>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3"/>
  <sheetViews>
    <sheetView workbookViewId="0">
      <selection activeCell="D7" sqref="D7"/>
    </sheetView>
  </sheetViews>
  <sheetFormatPr defaultRowHeight="15" x14ac:dyDescent="0.25"/>
  <cols>
    <col min="1" max="1" width="20.42578125" bestFit="1" customWidth="1"/>
    <col min="2" max="2" width="8.7109375" bestFit="1" customWidth="1"/>
    <col min="3" max="3" width="61.85546875" bestFit="1" customWidth="1"/>
    <col min="4" max="4" width="17.28515625" customWidth="1"/>
    <col min="5" max="5" width="12.28515625" customWidth="1"/>
    <col min="6" max="6" width="12.5703125" customWidth="1"/>
  </cols>
  <sheetData>
    <row r="1" spans="1:6" ht="18" x14ac:dyDescent="0.35">
      <c r="A1" s="47" t="s">
        <v>10</v>
      </c>
      <c r="B1" s="47"/>
      <c r="C1" s="47"/>
      <c r="D1" s="48"/>
      <c r="E1" s="48"/>
      <c r="F1" s="48"/>
    </row>
    <row r="2" spans="1:6" ht="14.45" x14ac:dyDescent="0.3">
      <c r="C2" s="49" t="s">
        <v>284</v>
      </c>
      <c r="D2" s="50">
        <f>'Step 1. Enrollment'!G19</f>
        <v>0</v>
      </c>
    </row>
    <row r="3" spans="1:6" ht="31.15" x14ac:dyDescent="0.3">
      <c r="A3" s="51"/>
      <c r="B3" s="51"/>
      <c r="C3" s="52"/>
      <c r="D3" s="53" t="s">
        <v>285</v>
      </c>
      <c r="E3" s="53" t="s">
        <v>286</v>
      </c>
      <c r="F3" s="53" t="s">
        <v>287</v>
      </c>
    </row>
    <row r="4" spans="1:6" ht="21" x14ac:dyDescent="0.4">
      <c r="A4" s="54"/>
      <c r="B4" s="54"/>
      <c r="C4" s="55" t="s">
        <v>288</v>
      </c>
      <c r="D4" s="56"/>
      <c r="E4" s="56"/>
      <c r="F4" s="56"/>
    </row>
    <row r="5" spans="1:6" ht="14.45" x14ac:dyDescent="0.3">
      <c r="A5" s="57"/>
      <c r="B5" s="57"/>
      <c r="C5" s="58" t="s">
        <v>289</v>
      </c>
      <c r="D5" s="59"/>
      <c r="E5" s="59"/>
      <c r="F5" s="59"/>
    </row>
    <row r="6" spans="1:6" ht="14.45" x14ac:dyDescent="0.3">
      <c r="A6" s="57"/>
      <c r="B6" s="57"/>
      <c r="C6" s="29" t="s">
        <v>290</v>
      </c>
      <c r="D6" s="74">
        <f>SUM('Step 3. Revenue '!H4:H22)</f>
        <v>0</v>
      </c>
      <c r="E6" s="60"/>
      <c r="F6" s="60">
        <f>SUM(D6:E6)</f>
        <v>0</v>
      </c>
    </row>
    <row r="7" spans="1:6" ht="14.45" x14ac:dyDescent="0.3">
      <c r="A7" s="57"/>
      <c r="B7" s="57"/>
      <c r="C7" s="29" t="s">
        <v>116</v>
      </c>
      <c r="D7" s="61">
        <f>'Step 3. Revenue '!H23</f>
        <v>0</v>
      </c>
      <c r="E7" s="60"/>
      <c r="F7" s="60">
        <f t="shared" ref="F7:F14" si="0">SUM(D7:E7)</f>
        <v>0</v>
      </c>
    </row>
    <row r="8" spans="1:6" ht="14.45" x14ac:dyDescent="0.3">
      <c r="A8" s="57"/>
      <c r="B8" s="57"/>
      <c r="C8" s="29" t="s">
        <v>84</v>
      </c>
      <c r="D8" s="61">
        <f>'Step 3. Revenue '!H24</f>
        <v>0</v>
      </c>
      <c r="E8" s="60"/>
      <c r="F8" s="60">
        <f t="shared" si="0"/>
        <v>0</v>
      </c>
    </row>
    <row r="9" spans="1:6" ht="14.45" x14ac:dyDescent="0.3">
      <c r="A9" s="57"/>
      <c r="B9" s="57"/>
      <c r="C9" s="29" t="s">
        <v>117</v>
      </c>
      <c r="D9" s="61">
        <f>'Step 1. Enrollment'!F20*'Step 3. Revenue '!H25</f>
        <v>0</v>
      </c>
      <c r="E9" s="60"/>
      <c r="F9" s="60">
        <f t="shared" si="0"/>
        <v>0</v>
      </c>
    </row>
    <row r="10" spans="1:6" ht="14.45" x14ac:dyDescent="0.3">
      <c r="A10" s="57"/>
      <c r="B10" s="57"/>
      <c r="C10" s="29" t="s">
        <v>118</v>
      </c>
      <c r="D10" s="61">
        <f>'Step 3. Revenue '!H26</f>
        <v>0</v>
      </c>
      <c r="E10" s="60"/>
      <c r="F10" s="60">
        <f t="shared" si="0"/>
        <v>0</v>
      </c>
    </row>
    <row r="11" spans="1:6" ht="14.45" x14ac:dyDescent="0.3">
      <c r="A11" s="57"/>
      <c r="B11" s="57"/>
      <c r="C11" s="29" t="s">
        <v>119</v>
      </c>
      <c r="D11" s="61">
        <f>'Step 3. Revenue '!H27</f>
        <v>0</v>
      </c>
      <c r="E11" s="60"/>
      <c r="F11" s="60">
        <f t="shared" si="0"/>
        <v>0</v>
      </c>
    </row>
    <row r="12" spans="1:6" x14ac:dyDescent="0.25">
      <c r="A12" s="57"/>
      <c r="B12" s="57"/>
      <c r="C12" s="29" t="s">
        <v>120</v>
      </c>
      <c r="D12" s="208"/>
      <c r="E12" s="61">
        <f>'Step 3. Revenue '!H28</f>
        <v>0</v>
      </c>
      <c r="F12" s="60">
        <f>SUM(E12:E12)</f>
        <v>0</v>
      </c>
    </row>
    <row r="13" spans="1:6" x14ac:dyDescent="0.25">
      <c r="A13" s="57"/>
      <c r="B13" s="57"/>
      <c r="C13" s="29" t="s">
        <v>121</v>
      </c>
      <c r="D13" s="61">
        <f>'Step 3. Revenue '!H29</f>
        <v>0</v>
      </c>
      <c r="E13" s="60"/>
      <c r="F13" s="60">
        <f t="shared" si="0"/>
        <v>0</v>
      </c>
    </row>
    <row r="14" spans="1:6" x14ac:dyDescent="0.25">
      <c r="A14" s="57"/>
      <c r="B14" s="57"/>
      <c r="C14" s="29" t="s">
        <v>122</v>
      </c>
      <c r="D14" s="61">
        <f>'Step 3. Revenue '!H30</f>
        <v>0</v>
      </c>
      <c r="E14" s="60"/>
      <c r="F14" s="60">
        <f t="shared" si="0"/>
        <v>0</v>
      </c>
    </row>
    <row r="15" spans="1:6" x14ac:dyDescent="0.25">
      <c r="A15" s="57"/>
      <c r="B15" s="57"/>
      <c r="C15" s="26" t="s">
        <v>291</v>
      </c>
      <c r="D15" s="62">
        <f>SUM(D6:D14)</f>
        <v>0</v>
      </c>
      <c r="E15" s="59">
        <f>SUM(E6:E14)</f>
        <v>0</v>
      </c>
      <c r="F15" s="59">
        <f>SUM(F6:F14)</f>
        <v>0</v>
      </c>
    </row>
    <row r="16" spans="1:6" x14ac:dyDescent="0.25">
      <c r="A16" s="57"/>
      <c r="B16" s="57"/>
      <c r="C16" s="29"/>
      <c r="D16" s="63"/>
      <c r="E16" s="64"/>
      <c r="F16" s="64"/>
    </row>
    <row r="17" spans="1:6" x14ac:dyDescent="0.25">
      <c r="A17" s="57"/>
      <c r="B17" s="57"/>
      <c r="C17" s="58" t="s">
        <v>292</v>
      </c>
      <c r="D17" s="63"/>
      <c r="E17" s="64"/>
      <c r="F17" s="64"/>
    </row>
    <row r="18" spans="1:6" x14ac:dyDescent="0.25">
      <c r="A18" s="57"/>
      <c r="B18" s="57"/>
      <c r="C18" s="29" t="s">
        <v>110</v>
      </c>
      <c r="D18" s="61">
        <f>'Step 3. Revenue '!H33</f>
        <v>0</v>
      </c>
      <c r="E18" s="64"/>
      <c r="F18" s="60">
        <f>SUM(D18:E18)</f>
        <v>0</v>
      </c>
    </row>
    <row r="19" spans="1:6" x14ac:dyDescent="0.25">
      <c r="A19" s="57"/>
      <c r="B19" s="57"/>
      <c r="C19" s="29" t="s">
        <v>124</v>
      </c>
      <c r="D19" s="61">
        <f>'Step 3. Revenue '!H34</f>
        <v>0</v>
      </c>
      <c r="E19" s="64"/>
      <c r="F19" s="60">
        <f t="shared" ref="F19:F21" si="1">SUM(D19:E19)</f>
        <v>0</v>
      </c>
    </row>
    <row r="20" spans="1:6" x14ac:dyDescent="0.25">
      <c r="A20" s="57"/>
      <c r="B20" s="57"/>
      <c r="C20" s="29" t="s">
        <v>125</v>
      </c>
      <c r="D20" s="61">
        <f>'Step 3. Revenue '!H35</f>
        <v>0</v>
      </c>
      <c r="E20" s="64"/>
      <c r="F20" s="60">
        <f t="shared" si="1"/>
        <v>0</v>
      </c>
    </row>
    <row r="21" spans="1:6" x14ac:dyDescent="0.25">
      <c r="A21" s="57"/>
      <c r="B21" s="57"/>
      <c r="C21" s="29" t="s">
        <v>126</v>
      </c>
      <c r="D21" s="61">
        <f>'Step 3. Revenue '!H36</f>
        <v>0</v>
      </c>
      <c r="E21" s="64"/>
      <c r="F21" s="60">
        <f t="shared" si="1"/>
        <v>0</v>
      </c>
    </row>
    <row r="22" spans="1:6" x14ac:dyDescent="0.25">
      <c r="A22" s="57"/>
      <c r="B22" s="57"/>
      <c r="C22" s="29" t="s">
        <v>111</v>
      </c>
      <c r="D22" s="208"/>
      <c r="E22" s="61">
        <f>'Step 3. Revenue '!H37</f>
        <v>0</v>
      </c>
      <c r="F22" s="60">
        <f>SUM(E22:E22)</f>
        <v>0</v>
      </c>
    </row>
    <row r="23" spans="1:6" x14ac:dyDescent="0.25">
      <c r="A23" s="57"/>
      <c r="B23" s="57"/>
      <c r="C23" s="26" t="s">
        <v>293</v>
      </c>
      <c r="D23" s="62">
        <f>SUM(D18:D22)</f>
        <v>0</v>
      </c>
      <c r="E23" s="59">
        <f>SUM(E18:E22)</f>
        <v>0</v>
      </c>
      <c r="F23" s="59">
        <f>SUM(F18:F22)</f>
        <v>0</v>
      </c>
    </row>
    <row r="24" spans="1:6" x14ac:dyDescent="0.25">
      <c r="A24" s="57"/>
      <c r="B24" s="57"/>
      <c r="C24" s="29"/>
      <c r="D24" s="63"/>
      <c r="E24" s="64"/>
      <c r="F24" s="64"/>
    </row>
    <row r="25" spans="1:6" x14ac:dyDescent="0.25">
      <c r="A25" s="57"/>
      <c r="B25" s="57"/>
      <c r="C25" s="58" t="s">
        <v>294</v>
      </c>
      <c r="D25" s="63"/>
      <c r="E25" s="64"/>
      <c r="F25" s="64"/>
    </row>
    <row r="26" spans="1:6" x14ac:dyDescent="0.25">
      <c r="A26" s="57"/>
      <c r="B26" s="57"/>
      <c r="C26" s="29" t="s">
        <v>112</v>
      </c>
      <c r="D26" s="61">
        <f>'Step 3. Revenue '!H40</f>
        <v>0</v>
      </c>
      <c r="E26" s="64"/>
      <c r="F26" s="60">
        <f>SUM(D26:E26)</f>
        <v>0</v>
      </c>
    </row>
    <row r="27" spans="1:6" x14ac:dyDescent="0.25">
      <c r="A27" s="57"/>
      <c r="B27" s="57"/>
      <c r="C27" s="29" t="s">
        <v>113</v>
      </c>
      <c r="D27" s="61">
        <f>'Step 3. Revenue '!H41</f>
        <v>0</v>
      </c>
      <c r="E27" s="64"/>
      <c r="F27" s="60">
        <f t="shared" ref="F27:F29" si="2">SUM(D27:E27)</f>
        <v>0</v>
      </c>
    </row>
    <row r="28" spans="1:6" x14ac:dyDescent="0.25">
      <c r="A28" s="57"/>
      <c r="B28" s="57"/>
      <c r="C28" s="29" t="s">
        <v>21</v>
      </c>
      <c r="D28" s="61">
        <f>'Step 3. Revenue '!H42</f>
        <v>0</v>
      </c>
      <c r="E28" s="64"/>
      <c r="F28" s="60">
        <f t="shared" si="2"/>
        <v>0</v>
      </c>
    </row>
    <row r="29" spans="1:6" x14ac:dyDescent="0.25">
      <c r="A29" s="57"/>
      <c r="B29" s="57"/>
      <c r="C29" s="29" t="s">
        <v>23</v>
      </c>
      <c r="D29" s="61">
        <f>'Step 3. Revenue '!H43</f>
        <v>0</v>
      </c>
      <c r="E29" s="64"/>
      <c r="F29" s="60">
        <f t="shared" si="2"/>
        <v>0</v>
      </c>
    </row>
    <row r="30" spans="1:6" x14ac:dyDescent="0.25">
      <c r="A30" s="57"/>
      <c r="B30" s="57"/>
      <c r="C30" s="29" t="s">
        <v>128</v>
      </c>
      <c r="D30" s="208"/>
      <c r="E30" s="61">
        <f>'Step 3. Revenue '!H44</f>
        <v>0</v>
      </c>
      <c r="F30" s="60">
        <f>SUM(E30:E30)</f>
        <v>0</v>
      </c>
    </row>
    <row r="31" spans="1:6" x14ac:dyDescent="0.25">
      <c r="A31" s="57"/>
      <c r="B31" s="57"/>
      <c r="C31" s="26" t="s">
        <v>295</v>
      </c>
      <c r="D31" s="62">
        <f>SUM(D26:D30)</f>
        <v>0</v>
      </c>
      <c r="E31" s="59">
        <f>SUM(E26:E30)</f>
        <v>0</v>
      </c>
      <c r="F31" s="59">
        <f>SUM(F26:F30)</f>
        <v>0</v>
      </c>
    </row>
    <row r="32" spans="1:6" x14ac:dyDescent="0.25">
      <c r="A32" s="57"/>
      <c r="B32" s="57"/>
      <c r="C32" s="26"/>
      <c r="D32" s="65"/>
      <c r="E32" s="66"/>
      <c r="F32" s="66"/>
    </row>
    <row r="33" spans="1:6" ht="15.75" x14ac:dyDescent="0.25">
      <c r="A33" s="57"/>
      <c r="B33" s="57"/>
      <c r="C33" s="67" t="s">
        <v>296</v>
      </c>
      <c r="D33" s="62">
        <f>SUM(D15,D23,D31)</f>
        <v>0</v>
      </c>
      <c r="E33" s="59">
        <f>SUM(E15,E23,E31)</f>
        <v>0</v>
      </c>
      <c r="F33" s="59">
        <f>SUM(F15,F23,F31)</f>
        <v>0</v>
      </c>
    </row>
    <row r="34" spans="1:6" x14ac:dyDescent="0.25">
      <c r="A34" s="57"/>
      <c r="B34" s="57"/>
      <c r="D34" s="61"/>
      <c r="E34" s="60"/>
      <c r="F34" s="60"/>
    </row>
    <row r="35" spans="1:6" ht="21" x14ac:dyDescent="0.35">
      <c r="A35" s="54"/>
      <c r="B35" s="54"/>
      <c r="C35" s="55" t="s">
        <v>47</v>
      </c>
      <c r="D35" s="56"/>
      <c r="E35" s="56"/>
      <c r="F35" s="56"/>
    </row>
    <row r="36" spans="1:6" ht="18.75" x14ac:dyDescent="0.3">
      <c r="A36" s="68"/>
      <c r="B36" s="68"/>
      <c r="C36" s="69" t="s">
        <v>195</v>
      </c>
      <c r="D36" s="70"/>
      <c r="E36" s="70"/>
      <c r="F36" s="70"/>
    </row>
    <row r="37" spans="1:6" x14ac:dyDescent="0.25">
      <c r="A37" s="57"/>
      <c r="B37" s="57"/>
      <c r="C37" s="26" t="s">
        <v>196</v>
      </c>
      <c r="D37" s="61"/>
      <c r="E37" s="60"/>
      <c r="F37" s="60"/>
    </row>
    <row r="38" spans="1:6" x14ac:dyDescent="0.25">
      <c r="A38" s="57"/>
      <c r="B38" s="57"/>
      <c r="C38" s="27" t="s">
        <v>268</v>
      </c>
      <c r="D38" s="61">
        <f>'Step 4. Expenses'!H4</f>
        <v>0</v>
      </c>
      <c r="E38" s="60"/>
      <c r="F38" s="60">
        <f>SUM(D38:E38)</f>
        <v>0</v>
      </c>
    </row>
    <row r="39" spans="1:6" x14ac:dyDescent="0.25">
      <c r="A39" s="57"/>
      <c r="B39" s="57"/>
      <c r="C39" s="27" t="s">
        <v>197</v>
      </c>
      <c r="D39" s="61">
        <f>'Step 4. Expenses'!H5</f>
        <v>0</v>
      </c>
      <c r="E39" s="60"/>
      <c r="F39" s="60">
        <f>SUM(D39:E39)</f>
        <v>0</v>
      </c>
    </row>
    <row r="40" spans="1:6" x14ac:dyDescent="0.25">
      <c r="A40" s="57"/>
      <c r="B40" s="57"/>
      <c r="C40" s="27" t="s">
        <v>297</v>
      </c>
      <c r="D40" s="61">
        <f>'Step 4. Expenses'!H6</f>
        <v>0</v>
      </c>
      <c r="E40" s="60"/>
      <c r="F40" s="60">
        <f>SUM(D40:E40)</f>
        <v>0</v>
      </c>
    </row>
    <row r="41" spans="1:6" x14ac:dyDescent="0.25">
      <c r="A41" s="57"/>
      <c r="B41" s="57"/>
      <c r="C41" s="26" t="s">
        <v>199</v>
      </c>
      <c r="D41" s="62">
        <f>SUM(D38:D40)</f>
        <v>0</v>
      </c>
      <c r="E41" s="62">
        <f>SUM(E38:E40)</f>
        <v>0</v>
      </c>
      <c r="F41" s="62">
        <f t="shared" ref="F41" si="3">SUM(F38:F40)</f>
        <v>0</v>
      </c>
    </row>
    <row r="42" spans="1:6" x14ac:dyDescent="0.25">
      <c r="A42" s="57"/>
      <c r="B42" s="57"/>
      <c r="C42" s="26" t="s">
        <v>200</v>
      </c>
      <c r="D42" s="61"/>
      <c r="E42" s="60"/>
      <c r="F42" s="60"/>
    </row>
    <row r="43" spans="1:6" x14ac:dyDescent="0.25">
      <c r="A43" s="57"/>
      <c r="B43" s="57"/>
      <c r="C43" s="27" t="s">
        <v>201</v>
      </c>
      <c r="D43" s="61">
        <f>'Step 4. Expenses'!H9</f>
        <v>0</v>
      </c>
      <c r="E43" s="60"/>
      <c r="F43" s="60">
        <f>SUM(D43:E43)</f>
        <v>0</v>
      </c>
    </row>
    <row r="44" spans="1:6" x14ac:dyDescent="0.25">
      <c r="A44" s="57"/>
      <c r="B44" s="57"/>
      <c r="C44" s="27" t="s">
        <v>202</v>
      </c>
      <c r="D44" s="61">
        <f>'Step 4. Expenses'!H10</f>
        <v>0</v>
      </c>
      <c r="E44" s="60"/>
      <c r="F44" s="60">
        <f>SUM(D44:E44)</f>
        <v>0</v>
      </c>
    </row>
    <row r="45" spans="1:6" x14ac:dyDescent="0.25">
      <c r="A45" s="57"/>
      <c r="B45" s="57"/>
      <c r="C45" s="27" t="s">
        <v>164</v>
      </c>
      <c r="D45" s="61">
        <f>'Step 4. Expenses'!H11</f>
        <v>0</v>
      </c>
      <c r="E45" s="60"/>
      <c r="F45" s="60">
        <f t="shared" ref="F45:F48" si="4">SUM(D45:E45)</f>
        <v>0</v>
      </c>
    </row>
    <row r="46" spans="1:6" x14ac:dyDescent="0.25">
      <c r="A46" s="57"/>
      <c r="B46" s="57"/>
      <c r="C46" s="27" t="s">
        <v>166</v>
      </c>
      <c r="D46" s="61">
        <f>'Step 4. Expenses'!H12</f>
        <v>0</v>
      </c>
      <c r="E46" s="60"/>
      <c r="F46" s="60">
        <f t="shared" si="4"/>
        <v>0</v>
      </c>
    </row>
    <row r="47" spans="1:6" x14ac:dyDescent="0.25">
      <c r="A47" s="57"/>
      <c r="B47" s="57"/>
      <c r="C47" s="27" t="s">
        <v>203</v>
      </c>
      <c r="D47" s="61">
        <f>'Step 4. Expenses'!H13</f>
        <v>0</v>
      </c>
      <c r="E47" s="60"/>
      <c r="F47" s="60">
        <f t="shared" si="4"/>
        <v>0</v>
      </c>
    </row>
    <row r="48" spans="1:6" x14ac:dyDescent="0.25">
      <c r="A48" s="57"/>
      <c r="B48" s="57"/>
      <c r="C48" s="27" t="s">
        <v>204</v>
      </c>
      <c r="D48" s="61">
        <f>'Step 4. Expenses'!H14</f>
        <v>0</v>
      </c>
      <c r="E48" s="60"/>
      <c r="F48" s="60">
        <f t="shared" si="4"/>
        <v>0</v>
      </c>
    </row>
    <row r="49" spans="1:6" x14ac:dyDescent="0.25">
      <c r="A49" s="57"/>
      <c r="B49" s="57"/>
      <c r="C49" s="26" t="s">
        <v>205</v>
      </c>
      <c r="D49" s="62">
        <f>SUM(D43:D48)</f>
        <v>0</v>
      </c>
      <c r="E49" s="59">
        <f>SUM(E43:E48)</f>
        <v>0</v>
      </c>
      <c r="F49" s="59">
        <f>SUM(F43:F48)</f>
        <v>0</v>
      </c>
    </row>
    <row r="50" spans="1:6" x14ac:dyDescent="0.25">
      <c r="A50" s="57"/>
      <c r="B50" s="57"/>
      <c r="C50" s="28" t="s">
        <v>206</v>
      </c>
      <c r="D50" s="62">
        <f>SUM(D41,D49)</f>
        <v>0</v>
      </c>
      <c r="E50" s="59">
        <f>SUM(E41,E49)</f>
        <v>0</v>
      </c>
      <c r="F50" s="59">
        <f>SUM(F41,F49)</f>
        <v>0</v>
      </c>
    </row>
    <row r="51" spans="1:6" x14ac:dyDescent="0.25">
      <c r="A51" s="57"/>
      <c r="B51" s="57"/>
      <c r="C51" s="28"/>
      <c r="D51" s="62"/>
      <c r="E51" s="59"/>
      <c r="F51" s="59"/>
    </row>
    <row r="52" spans="1:6" x14ac:dyDescent="0.25">
      <c r="A52" s="57"/>
      <c r="B52" s="57"/>
      <c r="C52" s="28" t="s">
        <v>207</v>
      </c>
      <c r="D52" s="61"/>
      <c r="E52" s="60"/>
      <c r="F52" s="60"/>
    </row>
    <row r="53" spans="1:6" x14ac:dyDescent="0.25">
      <c r="A53" s="57"/>
      <c r="B53" s="57"/>
      <c r="C53" s="29" t="s">
        <v>208</v>
      </c>
      <c r="D53" s="61">
        <f>'Step 4. Expenses'!H19</f>
        <v>0</v>
      </c>
      <c r="E53" s="60"/>
      <c r="F53" s="60">
        <f>SUM(D53:E53)</f>
        <v>0</v>
      </c>
    </row>
    <row r="54" spans="1:6" x14ac:dyDescent="0.25">
      <c r="A54" s="57"/>
      <c r="B54" s="57"/>
      <c r="C54" s="29" t="s">
        <v>209</v>
      </c>
      <c r="D54" s="61">
        <f>'Step 4. Expenses'!H20</f>
        <v>0</v>
      </c>
      <c r="E54" s="60"/>
      <c r="F54" s="60">
        <f>SUM(D54:E54)</f>
        <v>0</v>
      </c>
    </row>
    <row r="55" spans="1:6" x14ac:dyDescent="0.25">
      <c r="A55" s="57"/>
      <c r="B55" s="57"/>
      <c r="C55" s="26" t="s">
        <v>210</v>
      </c>
      <c r="D55" s="62">
        <f>SUM(D53:D54)</f>
        <v>0</v>
      </c>
      <c r="E55" s="59">
        <f>SUM(E53:E54)</f>
        <v>0</v>
      </c>
      <c r="F55" s="59">
        <f>SUM(F53:F54)</f>
        <v>0</v>
      </c>
    </row>
    <row r="56" spans="1:6" x14ac:dyDescent="0.25">
      <c r="A56" s="57"/>
      <c r="B56" s="57"/>
      <c r="C56" s="26"/>
      <c r="D56" s="62"/>
      <c r="E56" s="59"/>
      <c r="F56" s="59"/>
    </row>
    <row r="57" spans="1:6" x14ac:dyDescent="0.25">
      <c r="A57" s="57"/>
      <c r="B57" s="57"/>
      <c r="C57" s="28" t="s">
        <v>211</v>
      </c>
      <c r="D57" s="61"/>
      <c r="E57" s="60"/>
      <c r="F57" s="60"/>
    </row>
    <row r="58" spans="1:6" x14ac:dyDescent="0.25">
      <c r="A58" s="57"/>
      <c r="B58" s="57"/>
      <c r="C58" s="29" t="s">
        <v>212</v>
      </c>
      <c r="D58" s="61">
        <f>'Step 4. Expenses'!H24</f>
        <v>0</v>
      </c>
      <c r="E58" s="60"/>
      <c r="F58" s="60">
        <f>SUM(D58:E58)</f>
        <v>0</v>
      </c>
    </row>
    <row r="59" spans="1:6" x14ac:dyDescent="0.25">
      <c r="A59" s="57"/>
      <c r="B59" s="57"/>
      <c r="C59" s="29" t="s">
        <v>213</v>
      </c>
      <c r="D59" s="61">
        <f>'Step 4. Expenses'!H25</f>
        <v>0</v>
      </c>
      <c r="E59" s="60"/>
      <c r="F59" s="60">
        <f>SUM(D59:E59)</f>
        <v>0</v>
      </c>
    </row>
    <row r="60" spans="1:6" x14ac:dyDescent="0.25">
      <c r="A60" s="57"/>
      <c r="B60" s="57"/>
      <c r="C60" s="29" t="s">
        <v>214</v>
      </c>
      <c r="D60" s="61">
        <f>'Step 4. Expenses'!H26</f>
        <v>0</v>
      </c>
      <c r="E60" s="60"/>
      <c r="F60" s="60">
        <f>SUM(D60:E60)</f>
        <v>0</v>
      </c>
    </row>
    <row r="61" spans="1:6" x14ac:dyDescent="0.25">
      <c r="A61" s="57"/>
      <c r="B61" s="57"/>
      <c r="C61" s="26" t="s">
        <v>215</v>
      </c>
      <c r="D61" s="62">
        <f>SUM(D58:D60)</f>
        <v>0</v>
      </c>
      <c r="E61" s="59">
        <f>SUM(E58:E60)</f>
        <v>0</v>
      </c>
      <c r="F61" s="59">
        <f>SUM(F58:F60)</f>
        <v>0</v>
      </c>
    </row>
    <row r="62" spans="1:6" x14ac:dyDescent="0.25">
      <c r="A62" s="57"/>
      <c r="B62" s="57"/>
      <c r="C62" s="26"/>
      <c r="D62" s="62"/>
      <c r="E62" s="59"/>
      <c r="F62" s="59"/>
    </row>
    <row r="63" spans="1:6" x14ac:dyDescent="0.25">
      <c r="A63" s="57"/>
      <c r="B63" s="57"/>
      <c r="C63" s="28" t="s">
        <v>216</v>
      </c>
      <c r="D63" s="62"/>
      <c r="E63" s="60"/>
      <c r="F63" s="60"/>
    </row>
    <row r="64" spans="1:6" x14ac:dyDescent="0.25">
      <c r="A64" s="57"/>
      <c r="B64" s="57"/>
      <c r="C64" s="29" t="s">
        <v>217</v>
      </c>
      <c r="D64" s="61">
        <f>'Step 4. Expenses'!H30</f>
        <v>0</v>
      </c>
      <c r="E64" s="60"/>
      <c r="F64" s="60">
        <f>SUM(D64:E64)</f>
        <v>0</v>
      </c>
    </row>
    <row r="65" spans="1:6" x14ac:dyDescent="0.25">
      <c r="A65" s="57"/>
      <c r="B65" s="57"/>
      <c r="C65" s="29" t="s">
        <v>218</v>
      </c>
      <c r="D65" s="61">
        <f>'Step 4. Expenses'!H31</f>
        <v>0</v>
      </c>
      <c r="E65" s="60"/>
      <c r="F65" s="60">
        <f>SUM(D65:E65)</f>
        <v>0</v>
      </c>
    </row>
    <row r="66" spans="1:6" x14ac:dyDescent="0.25">
      <c r="A66" s="57"/>
      <c r="B66" s="57"/>
      <c r="C66" s="29" t="s">
        <v>219</v>
      </c>
      <c r="D66" s="61">
        <f>'Step 4. Expenses'!H32</f>
        <v>0</v>
      </c>
      <c r="E66" s="60"/>
      <c r="F66" s="60">
        <f>SUM(D66:E66)</f>
        <v>0</v>
      </c>
    </row>
    <row r="67" spans="1:6" x14ac:dyDescent="0.25">
      <c r="A67" s="57"/>
      <c r="B67" s="57"/>
      <c r="C67" s="26" t="s">
        <v>220</v>
      </c>
      <c r="D67" s="62">
        <f>SUM(D64:D66)</f>
        <v>0</v>
      </c>
      <c r="E67" s="59">
        <f>SUM(E64:E66)</f>
        <v>0</v>
      </c>
      <c r="F67" s="59">
        <f>SUM(F64:F66)</f>
        <v>0</v>
      </c>
    </row>
    <row r="68" spans="1:6" x14ac:dyDescent="0.25">
      <c r="A68" s="57"/>
      <c r="B68" s="57"/>
      <c r="C68" s="26"/>
      <c r="D68" s="62"/>
      <c r="E68" s="59"/>
      <c r="F68" s="59"/>
    </row>
    <row r="69" spans="1:6" x14ac:dyDescent="0.25">
      <c r="A69" s="57"/>
      <c r="B69" s="57"/>
      <c r="C69" s="28" t="s">
        <v>221</v>
      </c>
      <c r="D69" s="62"/>
      <c r="E69" s="60"/>
      <c r="F69" s="60"/>
    </row>
    <row r="70" spans="1:6" x14ac:dyDescent="0.25">
      <c r="A70" s="57"/>
      <c r="B70" s="57"/>
      <c r="C70" s="29" t="s">
        <v>222</v>
      </c>
      <c r="D70" s="61">
        <f>'Step 4. Expenses'!H36</f>
        <v>0</v>
      </c>
      <c r="E70" s="60"/>
      <c r="F70" s="60">
        <f>SUM(D70:E70)</f>
        <v>0</v>
      </c>
    </row>
    <row r="71" spans="1:6" x14ac:dyDescent="0.25">
      <c r="A71" s="57"/>
      <c r="B71" s="57"/>
      <c r="C71" s="26" t="s">
        <v>223</v>
      </c>
      <c r="D71" s="59">
        <f>SUM(D70:D70)</f>
        <v>0</v>
      </c>
      <c r="E71" s="59">
        <f>SUM(E70:E70)</f>
        <v>0</v>
      </c>
      <c r="F71" s="59">
        <f>SUM(F70:F70)</f>
        <v>0</v>
      </c>
    </row>
    <row r="72" spans="1:6" x14ac:dyDescent="0.25">
      <c r="A72" s="57"/>
      <c r="B72" s="57"/>
      <c r="C72" s="26"/>
      <c r="D72" s="59"/>
      <c r="E72" s="59"/>
      <c r="F72" s="59"/>
    </row>
    <row r="73" spans="1:6" ht="15.75" x14ac:dyDescent="0.25">
      <c r="A73" s="57"/>
      <c r="B73" s="57"/>
      <c r="C73" s="30" t="s">
        <v>224</v>
      </c>
      <c r="D73" s="59">
        <f>SUM(D50,D55,D61,D67,D71)</f>
        <v>0</v>
      </c>
      <c r="E73" s="59">
        <f>SUM(E50,E55,E61,E67,E71)</f>
        <v>0</v>
      </c>
      <c r="F73" s="59">
        <f>SUM(F50,F55,F61,F67,F71)</f>
        <v>0</v>
      </c>
    </row>
    <row r="74" spans="1:6" x14ac:dyDescent="0.25">
      <c r="A74" s="57"/>
      <c r="B74" s="57"/>
      <c r="C74" s="26"/>
      <c r="D74" s="59"/>
      <c r="E74" s="60"/>
      <c r="F74" s="60"/>
    </row>
    <row r="75" spans="1:6" ht="18.75" x14ac:dyDescent="0.3">
      <c r="A75" s="68"/>
      <c r="B75" s="68"/>
      <c r="C75" s="69" t="s">
        <v>225</v>
      </c>
      <c r="D75" s="70"/>
      <c r="E75" s="70"/>
      <c r="F75" s="70"/>
    </row>
    <row r="76" spans="1:6" x14ac:dyDescent="0.25">
      <c r="A76" s="57"/>
      <c r="B76" s="57"/>
      <c r="C76" s="26" t="s">
        <v>196</v>
      </c>
      <c r="D76" s="59"/>
      <c r="E76" s="59"/>
      <c r="F76" s="59"/>
    </row>
    <row r="77" spans="1:6" x14ac:dyDescent="0.25">
      <c r="A77" s="57"/>
      <c r="B77" s="57"/>
      <c r="C77" s="27" t="s">
        <v>298</v>
      </c>
      <c r="D77" s="61">
        <f>'Step 4. Expenses'!H43</f>
        <v>0</v>
      </c>
      <c r="E77" s="60"/>
      <c r="F77" s="60">
        <f t="shared" ref="F77:F82" si="5">SUM(D77:E77)</f>
        <v>0</v>
      </c>
    </row>
    <row r="78" spans="1:6" x14ac:dyDescent="0.25">
      <c r="A78" s="57"/>
      <c r="B78" s="57"/>
      <c r="C78" s="27" t="s">
        <v>276</v>
      </c>
      <c r="D78" s="61">
        <f>'Step 4. Expenses'!H44</f>
        <v>0</v>
      </c>
      <c r="E78" s="60"/>
      <c r="F78" s="60">
        <f t="shared" si="5"/>
        <v>0</v>
      </c>
    </row>
    <row r="79" spans="1:6" x14ac:dyDescent="0.25">
      <c r="A79" s="57"/>
      <c r="B79" s="57"/>
      <c r="C79" s="27" t="s">
        <v>197</v>
      </c>
      <c r="D79" s="61">
        <f>'Step 4. Expenses'!H45</f>
        <v>0</v>
      </c>
      <c r="E79" s="60"/>
      <c r="F79" s="60">
        <f t="shared" si="5"/>
        <v>0</v>
      </c>
    </row>
    <row r="80" spans="1:6" x14ac:dyDescent="0.25">
      <c r="A80" s="57"/>
      <c r="B80" s="57"/>
      <c r="C80" s="27" t="s">
        <v>299</v>
      </c>
      <c r="D80" s="61">
        <f>'Step 4. Expenses'!H46</f>
        <v>0</v>
      </c>
      <c r="E80" s="60"/>
      <c r="F80" s="60">
        <f t="shared" si="5"/>
        <v>0</v>
      </c>
    </row>
    <row r="81" spans="1:6" x14ac:dyDescent="0.25">
      <c r="A81" s="57"/>
      <c r="B81" s="57"/>
      <c r="C81" s="27" t="s">
        <v>226</v>
      </c>
      <c r="D81" s="61">
        <f>'Step 4. Expenses'!H47</f>
        <v>0</v>
      </c>
      <c r="E81" s="60"/>
      <c r="F81" s="60">
        <f t="shared" si="5"/>
        <v>0</v>
      </c>
    </row>
    <row r="82" spans="1:6" x14ac:dyDescent="0.25">
      <c r="A82" s="57"/>
      <c r="B82" s="57"/>
      <c r="C82" s="27" t="s">
        <v>300</v>
      </c>
      <c r="D82" s="61">
        <f>'Step 4. Expenses'!H48</f>
        <v>0</v>
      </c>
      <c r="E82" s="60"/>
      <c r="F82" s="60">
        <f t="shared" si="5"/>
        <v>0</v>
      </c>
    </row>
    <row r="83" spans="1:6" x14ac:dyDescent="0.25">
      <c r="A83" s="57"/>
      <c r="B83" s="57"/>
      <c r="C83" s="26" t="s">
        <v>199</v>
      </c>
      <c r="D83" s="62">
        <f>SUM(D77:D82)</f>
        <v>0</v>
      </c>
      <c r="E83" s="59">
        <f>SUM(E77:E82)</f>
        <v>0</v>
      </c>
      <c r="F83" s="59">
        <f>SUM(F77:F82)</f>
        <v>0</v>
      </c>
    </row>
    <row r="84" spans="1:6" x14ac:dyDescent="0.25">
      <c r="A84" s="57"/>
      <c r="B84" s="57"/>
      <c r="C84" s="26" t="s">
        <v>200</v>
      </c>
      <c r="D84" s="61"/>
      <c r="E84" s="60"/>
      <c r="F84" s="60"/>
    </row>
    <row r="85" spans="1:6" x14ac:dyDescent="0.25">
      <c r="A85" s="57"/>
      <c r="B85" s="57"/>
      <c r="C85" s="27" t="s">
        <v>201</v>
      </c>
      <c r="D85" s="61">
        <f>'Step 4. Expenses'!H51</f>
        <v>0</v>
      </c>
      <c r="E85" s="60"/>
      <c r="F85" s="60">
        <f t="shared" ref="F85:F90" si="6">SUM(D85:E85)</f>
        <v>0</v>
      </c>
    </row>
    <row r="86" spans="1:6" x14ac:dyDescent="0.25">
      <c r="A86" s="57"/>
      <c r="B86" s="57"/>
      <c r="C86" s="27" t="s">
        <v>227</v>
      </c>
      <c r="D86" s="61">
        <f>'Step 4. Expenses'!H52</f>
        <v>0</v>
      </c>
      <c r="E86" s="60"/>
      <c r="F86" s="60">
        <f t="shared" si="6"/>
        <v>0</v>
      </c>
    </row>
    <row r="87" spans="1:6" x14ac:dyDescent="0.25">
      <c r="A87" s="57"/>
      <c r="B87" s="57"/>
      <c r="C87" s="27" t="s">
        <v>164</v>
      </c>
      <c r="D87" s="61">
        <f>'Step 4. Expenses'!H53</f>
        <v>0</v>
      </c>
      <c r="E87" s="60"/>
      <c r="F87" s="60">
        <f t="shared" si="6"/>
        <v>0</v>
      </c>
    </row>
    <row r="88" spans="1:6" x14ac:dyDescent="0.25">
      <c r="A88" s="57"/>
      <c r="B88" s="57"/>
      <c r="C88" s="27" t="s">
        <v>166</v>
      </c>
      <c r="D88" s="61">
        <f>'Step 4. Expenses'!H54</f>
        <v>0</v>
      </c>
      <c r="E88" s="60"/>
      <c r="F88" s="60">
        <f t="shared" si="6"/>
        <v>0</v>
      </c>
    </row>
    <row r="89" spans="1:6" x14ac:dyDescent="0.25">
      <c r="A89" s="57"/>
      <c r="B89" s="57"/>
      <c r="C89" s="27" t="s">
        <v>203</v>
      </c>
      <c r="D89" s="61">
        <f>'Step 4. Expenses'!H55</f>
        <v>0</v>
      </c>
      <c r="E89" s="60"/>
      <c r="F89" s="60">
        <f t="shared" si="6"/>
        <v>0</v>
      </c>
    </row>
    <row r="90" spans="1:6" x14ac:dyDescent="0.25">
      <c r="A90" s="57"/>
      <c r="B90" s="57"/>
      <c r="C90" s="27" t="s">
        <v>204</v>
      </c>
      <c r="D90" s="61">
        <f>'Step 4. Expenses'!H56</f>
        <v>0</v>
      </c>
      <c r="E90" s="60"/>
      <c r="F90" s="60">
        <f t="shared" si="6"/>
        <v>0</v>
      </c>
    </row>
    <row r="91" spans="1:6" x14ac:dyDescent="0.25">
      <c r="A91" s="57"/>
      <c r="B91" s="57"/>
      <c r="C91" s="26" t="s">
        <v>205</v>
      </c>
      <c r="D91" s="62">
        <f>SUM(D85:D90)</f>
        <v>0</v>
      </c>
      <c r="E91" s="59">
        <f>SUM(E85:E90)</f>
        <v>0</v>
      </c>
      <c r="F91" s="59">
        <f>SUM(F85:F90)</f>
        <v>0</v>
      </c>
    </row>
    <row r="92" spans="1:6" x14ac:dyDescent="0.25">
      <c r="A92" s="57"/>
      <c r="B92" s="57"/>
      <c r="C92" s="28" t="s">
        <v>206</v>
      </c>
      <c r="D92" s="62">
        <f>SUM(D83,D91)</f>
        <v>0</v>
      </c>
      <c r="E92" s="59">
        <f>SUM(E83,E91)</f>
        <v>0</v>
      </c>
      <c r="F92" s="59">
        <f>SUM(F83,F91)</f>
        <v>0</v>
      </c>
    </row>
    <row r="93" spans="1:6" x14ac:dyDescent="0.25">
      <c r="A93" s="57"/>
      <c r="B93" s="57"/>
      <c r="C93" s="26"/>
      <c r="D93" s="62"/>
      <c r="E93" s="59"/>
      <c r="F93" s="59"/>
    </row>
    <row r="94" spans="1:6" x14ac:dyDescent="0.25">
      <c r="A94" s="57"/>
      <c r="B94" s="57"/>
      <c r="C94" s="28" t="s">
        <v>228</v>
      </c>
      <c r="D94" s="61"/>
      <c r="E94" s="60"/>
      <c r="F94" s="60"/>
    </row>
    <row r="95" spans="1:6" x14ac:dyDescent="0.25">
      <c r="A95" s="57"/>
      <c r="B95" s="57"/>
      <c r="C95" s="29" t="s">
        <v>229</v>
      </c>
      <c r="D95" s="61">
        <f>'Step 4. Expenses'!H61</f>
        <v>0</v>
      </c>
      <c r="E95" s="60"/>
      <c r="F95" s="60">
        <f>SUM(D95:E95)</f>
        <v>0</v>
      </c>
    </row>
    <row r="96" spans="1:6" x14ac:dyDescent="0.25">
      <c r="A96" s="57"/>
      <c r="B96" s="57"/>
      <c r="C96" s="29" t="s">
        <v>230</v>
      </c>
      <c r="D96" s="61">
        <f>'Step 4. Expenses'!H62</f>
        <v>0</v>
      </c>
      <c r="E96" s="60"/>
      <c r="F96" s="60">
        <f t="shared" ref="F96:F105" si="7">SUM(D96:E96)</f>
        <v>0</v>
      </c>
    </row>
    <row r="97" spans="1:6" x14ac:dyDescent="0.25">
      <c r="A97" s="57"/>
      <c r="B97" s="57"/>
      <c r="C97" s="29" t="s">
        <v>231</v>
      </c>
      <c r="D97" s="61">
        <f>'Step 4. Expenses'!H63</f>
        <v>0</v>
      </c>
      <c r="E97" s="60"/>
      <c r="F97" s="60">
        <f t="shared" si="7"/>
        <v>0</v>
      </c>
    </row>
    <row r="98" spans="1:6" x14ac:dyDescent="0.25">
      <c r="A98" s="57"/>
      <c r="B98" s="57"/>
      <c r="C98" s="29" t="s">
        <v>232</v>
      </c>
      <c r="D98" s="61">
        <f>'Step 4. Expenses'!H64</f>
        <v>0</v>
      </c>
      <c r="E98" s="60"/>
      <c r="F98" s="60">
        <f t="shared" si="7"/>
        <v>0</v>
      </c>
    </row>
    <row r="99" spans="1:6" x14ac:dyDescent="0.25">
      <c r="A99" s="57"/>
      <c r="B99" s="57"/>
      <c r="C99" s="29" t="s">
        <v>233</v>
      </c>
      <c r="D99" s="61">
        <f>'Step 4. Expenses'!H65</f>
        <v>0</v>
      </c>
      <c r="E99" s="60"/>
      <c r="F99" s="60">
        <f t="shared" si="7"/>
        <v>0</v>
      </c>
    </row>
    <row r="100" spans="1:6" x14ac:dyDescent="0.25">
      <c r="A100" s="57"/>
      <c r="B100" s="57"/>
      <c r="C100" s="29" t="s">
        <v>234</v>
      </c>
      <c r="D100" s="61">
        <f>'Step 4. Expenses'!H66</f>
        <v>0</v>
      </c>
      <c r="E100" s="60"/>
      <c r="F100" s="60">
        <f t="shared" si="7"/>
        <v>0</v>
      </c>
    </row>
    <row r="101" spans="1:6" x14ac:dyDescent="0.25">
      <c r="A101" s="57"/>
      <c r="B101" s="57"/>
      <c r="C101" s="29" t="s">
        <v>235</v>
      </c>
      <c r="D101" s="61">
        <f>'Step 4. Expenses'!H67</f>
        <v>0</v>
      </c>
      <c r="E101" s="60"/>
      <c r="F101" s="60">
        <f t="shared" si="7"/>
        <v>0</v>
      </c>
    </row>
    <row r="102" spans="1:6" x14ac:dyDescent="0.25">
      <c r="A102" s="57"/>
      <c r="B102" s="57"/>
      <c r="C102" s="29" t="s">
        <v>236</v>
      </c>
      <c r="D102" s="61">
        <f>'Step 4. Expenses'!H68</f>
        <v>0</v>
      </c>
      <c r="E102" s="60"/>
      <c r="F102" s="60">
        <f t="shared" si="7"/>
        <v>0</v>
      </c>
    </row>
    <row r="103" spans="1:6" x14ac:dyDescent="0.25">
      <c r="A103" s="57"/>
      <c r="B103" s="57"/>
      <c r="C103" s="29" t="s">
        <v>237</v>
      </c>
      <c r="D103" s="61">
        <f>'Step 4. Expenses'!H69</f>
        <v>0</v>
      </c>
      <c r="E103" s="60"/>
      <c r="F103" s="60">
        <f t="shared" si="7"/>
        <v>0</v>
      </c>
    </row>
    <row r="104" spans="1:6" x14ac:dyDescent="0.25">
      <c r="A104" s="57"/>
      <c r="B104" s="57"/>
      <c r="C104" s="29" t="s">
        <v>238</v>
      </c>
      <c r="D104" s="61">
        <f>'Step 4. Expenses'!H70</f>
        <v>0</v>
      </c>
      <c r="E104" s="60"/>
      <c r="F104" s="60">
        <f t="shared" si="7"/>
        <v>0</v>
      </c>
    </row>
    <row r="105" spans="1:6" x14ac:dyDescent="0.25">
      <c r="A105" s="57"/>
      <c r="B105" s="57"/>
      <c r="C105" s="29" t="s">
        <v>239</v>
      </c>
      <c r="D105" s="61">
        <f>'Step 4. Expenses'!H71</f>
        <v>0</v>
      </c>
      <c r="E105" s="60"/>
      <c r="F105" s="60">
        <f t="shared" si="7"/>
        <v>0</v>
      </c>
    </row>
    <row r="106" spans="1:6" x14ac:dyDescent="0.25">
      <c r="A106" s="57"/>
      <c r="B106" s="57"/>
      <c r="C106" s="28" t="s">
        <v>240</v>
      </c>
      <c r="D106" s="62">
        <f>SUM(D95:D105)</f>
        <v>0</v>
      </c>
      <c r="E106" s="59">
        <f>SUM(E95:E105)</f>
        <v>0</v>
      </c>
      <c r="F106" s="59">
        <f>SUM(F95:F105)</f>
        <v>0</v>
      </c>
    </row>
    <row r="107" spans="1:6" x14ac:dyDescent="0.25">
      <c r="A107" s="57"/>
      <c r="B107" s="57"/>
      <c r="C107" s="26"/>
      <c r="D107" s="62"/>
      <c r="E107" s="59"/>
      <c r="F107" s="59"/>
    </row>
    <row r="108" spans="1:6" x14ac:dyDescent="0.25">
      <c r="A108" s="57"/>
      <c r="B108" s="57"/>
      <c r="C108" s="28" t="s">
        <v>241</v>
      </c>
      <c r="D108" s="61"/>
      <c r="E108" s="60"/>
      <c r="F108" s="60"/>
    </row>
    <row r="109" spans="1:6" x14ac:dyDescent="0.25">
      <c r="A109" s="57"/>
      <c r="B109" s="57"/>
      <c r="C109" s="31" t="s">
        <v>242</v>
      </c>
      <c r="D109" s="61">
        <f>'Step 4. Expenses'!H75</f>
        <v>0</v>
      </c>
      <c r="E109" s="60"/>
      <c r="F109" s="60">
        <f t="shared" ref="F109:F118" si="8">SUM(D109:E109)</f>
        <v>0</v>
      </c>
    </row>
    <row r="110" spans="1:6" x14ac:dyDescent="0.25">
      <c r="A110" s="57"/>
      <c r="B110" s="57"/>
      <c r="C110" s="31" t="s">
        <v>243</v>
      </c>
      <c r="D110" s="61">
        <f>'Step 4. Expenses'!H76</f>
        <v>0</v>
      </c>
      <c r="E110" s="60"/>
      <c r="F110" s="60">
        <f t="shared" si="8"/>
        <v>0</v>
      </c>
    </row>
    <row r="111" spans="1:6" x14ac:dyDescent="0.25">
      <c r="A111" s="57"/>
      <c r="B111" s="57"/>
      <c r="C111" s="31" t="s">
        <v>244</v>
      </c>
      <c r="D111" s="61">
        <f>'Step 4. Expenses'!H77</f>
        <v>0</v>
      </c>
      <c r="E111" s="60"/>
      <c r="F111" s="60">
        <f t="shared" si="8"/>
        <v>0</v>
      </c>
    </row>
    <row r="112" spans="1:6" x14ac:dyDescent="0.25">
      <c r="A112" s="57"/>
      <c r="B112" s="57"/>
      <c r="C112" s="31" t="s">
        <v>245</v>
      </c>
      <c r="D112" s="61">
        <f>'Step 4. Expenses'!H78</f>
        <v>0</v>
      </c>
      <c r="E112" s="60"/>
      <c r="F112" s="60">
        <f t="shared" si="8"/>
        <v>0</v>
      </c>
    </row>
    <row r="113" spans="1:6" x14ac:dyDescent="0.25">
      <c r="A113" s="57"/>
      <c r="B113" s="57"/>
      <c r="C113" s="31" t="s">
        <v>246</v>
      </c>
      <c r="D113" s="61">
        <f>'Step 4. Expenses'!H79</f>
        <v>0</v>
      </c>
      <c r="E113" s="60"/>
      <c r="F113" s="60">
        <f t="shared" si="8"/>
        <v>0</v>
      </c>
    </row>
    <row r="114" spans="1:6" x14ac:dyDescent="0.25">
      <c r="A114" s="57"/>
      <c r="B114" s="57"/>
      <c r="C114" s="31" t="s">
        <v>247</v>
      </c>
      <c r="D114" s="61">
        <f>'Step 4. Expenses'!H80</f>
        <v>0</v>
      </c>
      <c r="E114" s="60"/>
      <c r="F114" s="60">
        <f t="shared" si="8"/>
        <v>0</v>
      </c>
    </row>
    <row r="115" spans="1:6" x14ac:dyDescent="0.25">
      <c r="A115" s="57"/>
      <c r="B115" s="57"/>
      <c r="C115" s="31" t="s">
        <v>248</v>
      </c>
      <c r="D115" s="61">
        <f>'Step 4. Expenses'!H81</f>
        <v>0</v>
      </c>
      <c r="E115" s="60"/>
      <c r="F115" s="60">
        <f t="shared" si="8"/>
        <v>0</v>
      </c>
    </row>
    <row r="116" spans="1:6" x14ac:dyDescent="0.25">
      <c r="A116" s="57"/>
      <c r="B116" s="57"/>
      <c r="C116" s="29" t="s">
        <v>249</v>
      </c>
      <c r="D116" s="61">
        <f>'Step 4. Expenses'!H82</f>
        <v>0</v>
      </c>
      <c r="E116" s="60"/>
      <c r="F116" s="60">
        <f t="shared" si="8"/>
        <v>0</v>
      </c>
    </row>
    <row r="117" spans="1:6" x14ac:dyDescent="0.25">
      <c r="A117" s="57"/>
      <c r="B117" s="57"/>
      <c r="C117" s="29" t="s">
        <v>250</v>
      </c>
      <c r="D117" s="61">
        <f>'Step 4. Expenses'!H83</f>
        <v>0</v>
      </c>
      <c r="E117" s="60"/>
      <c r="F117" s="60">
        <f t="shared" si="8"/>
        <v>0</v>
      </c>
    </row>
    <row r="118" spans="1:6" x14ac:dyDescent="0.25">
      <c r="A118" s="57"/>
      <c r="B118" s="57"/>
      <c r="C118" s="31" t="s">
        <v>251</v>
      </c>
      <c r="D118" s="61">
        <f>'Step 4. Expenses'!H84</f>
        <v>0</v>
      </c>
      <c r="E118" s="60"/>
      <c r="F118" s="60">
        <f t="shared" si="8"/>
        <v>0</v>
      </c>
    </row>
    <row r="119" spans="1:6" x14ac:dyDescent="0.25">
      <c r="A119" s="57"/>
      <c r="B119" s="57"/>
      <c r="C119" s="26" t="s">
        <v>252</v>
      </c>
      <c r="D119" s="62">
        <f>SUM(D109:D118)</f>
        <v>0</v>
      </c>
      <c r="E119" s="59">
        <f>SUM(E109:E118)</f>
        <v>0</v>
      </c>
      <c r="F119" s="59">
        <f>SUM(F109:F118)</f>
        <v>0</v>
      </c>
    </row>
    <row r="120" spans="1:6" x14ac:dyDescent="0.25">
      <c r="A120" s="57"/>
      <c r="B120" s="57"/>
      <c r="C120" s="29"/>
      <c r="D120" s="61"/>
      <c r="E120" s="60"/>
      <c r="F120" s="60"/>
    </row>
    <row r="121" spans="1:6" x14ac:dyDescent="0.25">
      <c r="A121" s="57"/>
      <c r="B121" s="57"/>
      <c r="C121" s="28" t="s">
        <v>207</v>
      </c>
      <c r="D121" s="61"/>
      <c r="E121" s="60"/>
      <c r="F121" s="60"/>
    </row>
    <row r="122" spans="1:6" x14ac:dyDescent="0.25">
      <c r="A122" s="57"/>
      <c r="B122" s="57"/>
      <c r="C122" s="29" t="s">
        <v>253</v>
      </c>
      <c r="D122" s="61">
        <f>'Step 4. Expenses'!H88</f>
        <v>0</v>
      </c>
      <c r="E122" s="60"/>
      <c r="F122" s="60">
        <f t="shared" ref="F122:F128" si="9">SUM(D122:E122)</f>
        <v>0</v>
      </c>
    </row>
    <row r="123" spans="1:6" x14ac:dyDescent="0.25">
      <c r="A123" s="57"/>
      <c r="B123" s="57"/>
      <c r="C123" s="29" t="s">
        <v>254</v>
      </c>
      <c r="D123" s="61">
        <f>'Step 4. Expenses'!H89</f>
        <v>0</v>
      </c>
      <c r="E123" s="60"/>
      <c r="F123" s="60">
        <f t="shared" si="9"/>
        <v>0</v>
      </c>
    </row>
    <row r="124" spans="1:6" x14ac:dyDescent="0.25">
      <c r="A124" s="57"/>
      <c r="B124" s="57"/>
      <c r="C124" s="29" t="s">
        <v>255</v>
      </c>
      <c r="D124" s="61">
        <f>'Step 4. Expenses'!H90</f>
        <v>0</v>
      </c>
      <c r="E124" s="60"/>
      <c r="F124" s="60">
        <f t="shared" si="9"/>
        <v>0</v>
      </c>
    </row>
    <row r="125" spans="1:6" x14ac:dyDescent="0.25">
      <c r="A125" s="57"/>
      <c r="B125" s="57"/>
      <c r="C125" s="29" t="s">
        <v>256</v>
      </c>
      <c r="D125" s="61">
        <f>'Step 4. Expenses'!H91</f>
        <v>0</v>
      </c>
      <c r="E125" s="60"/>
      <c r="F125" s="60">
        <f t="shared" si="9"/>
        <v>0</v>
      </c>
    </row>
    <row r="126" spans="1:6" x14ac:dyDescent="0.25">
      <c r="A126" s="57"/>
      <c r="B126" s="57"/>
      <c r="C126" s="29" t="s">
        <v>257</v>
      </c>
      <c r="D126" s="61">
        <f>'Step 4. Expenses'!H92</f>
        <v>0</v>
      </c>
      <c r="E126" s="60"/>
      <c r="F126" s="60">
        <f t="shared" si="9"/>
        <v>0</v>
      </c>
    </row>
    <row r="127" spans="1:6" x14ac:dyDescent="0.25">
      <c r="A127" s="57"/>
      <c r="B127" s="57"/>
      <c r="C127" s="29" t="s">
        <v>258</v>
      </c>
      <c r="D127" s="61">
        <f>'Step 4. Expenses'!H93</f>
        <v>0</v>
      </c>
      <c r="E127" s="60"/>
      <c r="F127" s="60">
        <f t="shared" si="9"/>
        <v>0</v>
      </c>
    </row>
    <row r="128" spans="1:6" x14ac:dyDescent="0.25">
      <c r="A128" s="57"/>
      <c r="B128" s="57"/>
      <c r="C128" s="29" t="s">
        <v>209</v>
      </c>
      <c r="D128" s="61">
        <f>'Step 4. Expenses'!H94</f>
        <v>0</v>
      </c>
      <c r="E128" s="60"/>
      <c r="F128" s="60">
        <f t="shared" si="9"/>
        <v>0</v>
      </c>
    </row>
    <row r="129" spans="1:6" x14ac:dyDescent="0.25">
      <c r="A129" s="57"/>
      <c r="B129" s="57"/>
      <c r="C129" s="26" t="s">
        <v>210</v>
      </c>
      <c r="D129" s="62">
        <f>SUM(D122:D128)</f>
        <v>0</v>
      </c>
      <c r="E129" s="59">
        <f>SUM(E122:E128)</f>
        <v>0</v>
      </c>
      <c r="F129" s="59">
        <f>SUM(F122:F128)</f>
        <v>0</v>
      </c>
    </row>
    <row r="130" spans="1:6" x14ac:dyDescent="0.25">
      <c r="A130" s="57"/>
      <c r="B130" s="57"/>
      <c r="C130" s="26"/>
      <c r="D130" s="62"/>
      <c r="E130" s="59"/>
      <c r="F130" s="59"/>
    </row>
    <row r="131" spans="1:6" x14ac:dyDescent="0.25">
      <c r="A131" s="57"/>
      <c r="B131" s="57"/>
      <c r="C131" s="28" t="s">
        <v>211</v>
      </c>
      <c r="D131" s="61"/>
      <c r="E131" s="60"/>
      <c r="F131" s="60"/>
    </row>
    <row r="132" spans="1:6" x14ac:dyDescent="0.25">
      <c r="A132" s="57"/>
      <c r="B132" s="57"/>
      <c r="C132" s="29" t="s">
        <v>259</v>
      </c>
      <c r="D132" s="61">
        <f>'Step 4. Expenses'!H98</f>
        <v>0</v>
      </c>
      <c r="E132" s="60"/>
      <c r="F132" s="60">
        <f>SUM(D132:E132)</f>
        <v>0</v>
      </c>
    </row>
    <row r="133" spans="1:6" x14ac:dyDescent="0.25">
      <c r="A133" s="57"/>
      <c r="B133" s="57"/>
      <c r="C133" s="29" t="s">
        <v>260</v>
      </c>
      <c r="D133" s="61">
        <f>'Step 4. Expenses'!H99</f>
        <v>0</v>
      </c>
      <c r="E133" s="60"/>
      <c r="F133" s="60">
        <f t="shared" ref="F133:F135" si="10">SUM(D133:E133)</f>
        <v>0</v>
      </c>
    </row>
    <row r="134" spans="1:6" x14ac:dyDescent="0.25">
      <c r="A134" s="57"/>
      <c r="B134" s="57"/>
      <c r="C134" s="29" t="s">
        <v>213</v>
      </c>
      <c r="D134" s="61">
        <f>'Step 4. Expenses'!H100</f>
        <v>0</v>
      </c>
      <c r="E134" s="60"/>
      <c r="F134" s="60">
        <f t="shared" si="10"/>
        <v>0</v>
      </c>
    </row>
    <row r="135" spans="1:6" x14ac:dyDescent="0.25">
      <c r="A135" s="57"/>
      <c r="B135" s="57"/>
      <c r="C135" s="29" t="s">
        <v>214</v>
      </c>
      <c r="D135" s="61">
        <f>'Step 4. Expenses'!H101</f>
        <v>0</v>
      </c>
      <c r="E135" s="60"/>
      <c r="F135" s="60">
        <f t="shared" si="10"/>
        <v>0</v>
      </c>
    </row>
    <row r="136" spans="1:6" x14ac:dyDescent="0.25">
      <c r="A136" s="57"/>
      <c r="B136" s="57"/>
      <c r="C136" s="26" t="s">
        <v>215</v>
      </c>
      <c r="D136" s="62">
        <f>SUM(D132:D135)</f>
        <v>0</v>
      </c>
      <c r="E136" s="59">
        <f>SUM(E132:E135)</f>
        <v>0</v>
      </c>
      <c r="F136" s="59">
        <f>SUM(F132:F135)</f>
        <v>0</v>
      </c>
    </row>
    <row r="137" spans="1:6" x14ac:dyDescent="0.25">
      <c r="A137" s="57"/>
      <c r="B137" s="57"/>
      <c r="C137" s="26"/>
      <c r="D137" s="62"/>
      <c r="E137" s="59"/>
      <c r="F137" s="59"/>
    </row>
    <row r="138" spans="1:6" x14ac:dyDescent="0.25">
      <c r="A138" s="57"/>
      <c r="B138" s="57"/>
      <c r="C138" s="28" t="s">
        <v>216</v>
      </c>
      <c r="D138" s="62"/>
      <c r="E138" s="60"/>
      <c r="F138" s="60"/>
    </row>
    <row r="139" spans="1:6" x14ac:dyDescent="0.25">
      <c r="A139" s="57"/>
      <c r="B139" s="57"/>
      <c r="C139" s="29" t="s">
        <v>217</v>
      </c>
      <c r="D139" s="61">
        <f>'Step 4. Expenses'!H105</f>
        <v>0</v>
      </c>
      <c r="E139" s="60"/>
      <c r="F139" s="60">
        <f>SUM(D139:E139)</f>
        <v>0</v>
      </c>
    </row>
    <row r="140" spans="1:6" x14ac:dyDescent="0.25">
      <c r="A140" s="57"/>
      <c r="B140" s="57"/>
      <c r="C140" s="29" t="s">
        <v>261</v>
      </c>
      <c r="D140" s="61">
        <f>'Step 4. Expenses'!H106</f>
        <v>0</v>
      </c>
      <c r="E140" s="60"/>
      <c r="F140" s="60">
        <f t="shared" ref="F140:F141" si="11">SUM(D140:E140)</f>
        <v>0</v>
      </c>
    </row>
    <row r="141" spans="1:6" x14ac:dyDescent="0.25">
      <c r="A141" s="57"/>
      <c r="B141" s="57"/>
      <c r="C141" s="29" t="s">
        <v>219</v>
      </c>
      <c r="D141" s="61">
        <f>'Step 4. Expenses'!H107</f>
        <v>0</v>
      </c>
      <c r="E141" s="60"/>
      <c r="F141" s="60">
        <f t="shared" si="11"/>
        <v>0</v>
      </c>
    </row>
    <row r="142" spans="1:6" x14ac:dyDescent="0.25">
      <c r="A142" s="57"/>
      <c r="B142" s="57"/>
      <c r="C142" s="26" t="s">
        <v>220</v>
      </c>
      <c r="D142" s="62">
        <f>SUM(D139:D141)</f>
        <v>0</v>
      </c>
      <c r="E142" s="59">
        <f>SUM(E139:E141)</f>
        <v>0</v>
      </c>
      <c r="F142" s="59">
        <f>SUM(F139:F141)</f>
        <v>0</v>
      </c>
    </row>
    <row r="143" spans="1:6" x14ac:dyDescent="0.25">
      <c r="A143" s="57"/>
      <c r="B143" s="57"/>
      <c r="C143" s="26"/>
      <c r="D143" s="62"/>
      <c r="E143" s="59"/>
      <c r="F143" s="59"/>
    </row>
    <row r="144" spans="1:6" x14ac:dyDescent="0.25">
      <c r="A144" s="57"/>
      <c r="B144" s="57"/>
      <c r="C144" s="28" t="s">
        <v>262</v>
      </c>
      <c r="D144" s="62"/>
      <c r="E144" s="60"/>
      <c r="F144" s="60"/>
    </row>
    <row r="145" spans="1:6" x14ac:dyDescent="0.25">
      <c r="A145" s="57"/>
      <c r="B145" s="57"/>
      <c r="C145" s="29" t="s">
        <v>222</v>
      </c>
      <c r="D145" s="61">
        <f>'Step 4. Expenses'!H111</f>
        <v>0</v>
      </c>
      <c r="E145" s="60"/>
      <c r="F145" s="60">
        <f>SUM(D145:E145)</f>
        <v>0</v>
      </c>
    </row>
    <row r="146" spans="1:6" x14ac:dyDescent="0.25">
      <c r="A146" s="57"/>
      <c r="B146" s="57"/>
      <c r="C146" s="29" t="s">
        <v>263</v>
      </c>
      <c r="D146" s="61">
        <f>'Step 4. Expenses'!H112</f>
        <v>0</v>
      </c>
      <c r="E146" s="60"/>
      <c r="F146" s="60">
        <f>SUM(D146:E146)</f>
        <v>0</v>
      </c>
    </row>
    <row r="147" spans="1:6" x14ac:dyDescent="0.25">
      <c r="A147" s="57"/>
      <c r="B147" s="57"/>
      <c r="C147" s="26" t="s">
        <v>223</v>
      </c>
      <c r="D147" s="62">
        <f>SUM(D145:D146)</f>
        <v>0</v>
      </c>
      <c r="E147" s="59">
        <f>SUM(E145:E146)</f>
        <v>0</v>
      </c>
      <c r="F147" s="59">
        <f>SUM(F145:F146)</f>
        <v>0</v>
      </c>
    </row>
    <row r="148" spans="1:6" x14ac:dyDescent="0.25">
      <c r="A148" s="57"/>
      <c r="B148" s="57"/>
      <c r="C148" s="26"/>
      <c r="D148" s="62"/>
      <c r="E148" s="59"/>
      <c r="F148" s="59"/>
    </row>
    <row r="149" spans="1:6" ht="15.75" x14ac:dyDescent="0.25">
      <c r="A149" s="57"/>
      <c r="B149" s="57"/>
      <c r="C149" s="71" t="s">
        <v>275</v>
      </c>
      <c r="D149" s="62">
        <f>SUM(D92,D106,D119,D129,D136,D142,D147)</f>
        <v>0</v>
      </c>
      <c r="E149" s="59">
        <f>SUM(E92,E106,E119,E129,E136,E142,E147)</f>
        <v>0</v>
      </c>
      <c r="F149" s="59">
        <f>SUM(F92,F106,F119,F129,F136,F142,F147)</f>
        <v>0</v>
      </c>
    </row>
    <row r="150" spans="1:6" x14ac:dyDescent="0.25">
      <c r="A150" s="57"/>
      <c r="B150" s="57"/>
      <c r="C150" s="5"/>
      <c r="D150" s="62"/>
      <c r="E150" s="60"/>
      <c r="F150" s="60"/>
    </row>
    <row r="151" spans="1:6" ht="15.75" x14ac:dyDescent="0.25">
      <c r="A151" s="57"/>
      <c r="B151" s="57"/>
      <c r="C151" s="71" t="s">
        <v>301</v>
      </c>
      <c r="D151" s="62">
        <f>SUM(D73,D149)</f>
        <v>0</v>
      </c>
      <c r="E151" s="59">
        <f>SUM(E73,E149)</f>
        <v>0</v>
      </c>
      <c r="F151" s="59">
        <f>SUM(F73,F149)</f>
        <v>0</v>
      </c>
    </row>
    <row r="152" spans="1:6" x14ac:dyDescent="0.25">
      <c r="A152" s="57"/>
      <c r="B152" s="57"/>
      <c r="C152" s="5"/>
      <c r="D152" s="62"/>
      <c r="E152" s="59"/>
      <c r="F152" s="59"/>
    </row>
    <row r="153" spans="1:6" x14ac:dyDescent="0.25">
      <c r="A153" s="57"/>
      <c r="B153" s="57"/>
      <c r="C153" s="5" t="s">
        <v>302</v>
      </c>
      <c r="D153" s="62">
        <f>'Step 4. Expenses'!H119</f>
        <v>0</v>
      </c>
      <c r="E153" s="89"/>
      <c r="F153" s="60">
        <f>SUM(D153:E153)</f>
        <v>0</v>
      </c>
    </row>
    <row r="154" spans="1:6" x14ac:dyDescent="0.25">
      <c r="A154" s="57"/>
      <c r="B154" s="57"/>
      <c r="C154" s="29"/>
      <c r="D154" s="61"/>
      <c r="E154" s="60"/>
      <c r="F154" s="60"/>
    </row>
    <row r="155" spans="1:6" ht="15.75" x14ac:dyDescent="0.25">
      <c r="A155" s="57"/>
      <c r="B155" s="57"/>
      <c r="C155" s="67" t="s">
        <v>303</v>
      </c>
      <c r="D155" s="62">
        <f>D33-D151-D153</f>
        <v>0</v>
      </c>
      <c r="E155" s="59">
        <f>E33-E151-E153</f>
        <v>0</v>
      </c>
      <c r="F155" s="59">
        <f>F33-F151-F153</f>
        <v>0</v>
      </c>
    </row>
    <row r="156" spans="1:6" x14ac:dyDescent="0.25">
      <c r="A156" s="57"/>
      <c r="B156" s="57"/>
      <c r="C156" s="75" t="s">
        <v>307</v>
      </c>
      <c r="D156" s="61">
        <f>(F33-F31-F13)*0.03</f>
        <v>0</v>
      </c>
      <c r="E156" s="72"/>
      <c r="F156" s="60">
        <f>D156</f>
        <v>0</v>
      </c>
    </row>
    <row r="157" spans="1:6" x14ac:dyDescent="0.25">
      <c r="A157" s="57"/>
      <c r="B157" s="57"/>
      <c r="C157" s="75" t="s">
        <v>306</v>
      </c>
      <c r="D157" s="61">
        <f>D155-D156</f>
        <v>0</v>
      </c>
      <c r="E157" s="60"/>
      <c r="F157" s="60">
        <f t="shared" ref="F157:F163" si="12">D157</f>
        <v>0</v>
      </c>
    </row>
    <row r="158" spans="1:6" x14ac:dyDescent="0.25">
      <c r="A158" s="73"/>
      <c r="B158" s="73"/>
      <c r="D158" s="20"/>
      <c r="F158" s="60"/>
    </row>
    <row r="159" spans="1:6" x14ac:dyDescent="0.25">
      <c r="A159" s="73"/>
      <c r="B159" s="73"/>
      <c r="C159" s="5" t="s">
        <v>304</v>
      </c>
      <c r="D159" s="59">
        <f>'Year 4'!D160</f>
        <v>0</v>
      </c>
      <c r="E159" s="59"/>
      <c r="F159" s="60">
        <f t="shared" si="12"/>
        <v>0</v>
      </c>
    </row>
    <row r="160" spans="1:6" x14ac:dyDescent="0.25">
      <c r="A160" s="73"/>
      <c r="B160" s="73"/>
      <c r="C160" s="5" t="s">
        <v>305</v>
      </c>
      <c r="D160" s="59">
        <f>D155+D159</f>
        <v>0</v>
      </c>
      <c r="E160" s="59"/>
      <c r="F160" s="60">
        <f t="shared" si="12"/>
        <v>0</v>
      </c>
    </row>
    <row r="161" spans="3:6" x14ac:dyDescent="0.25">
      <c r="F161" s="60"/>
    </row>
    <row r="162" spans="3:6" x14ac:dyDescent="0.25">
      <c r="C162" s="75" t="s">
        <v>308</v>
      </c>
      <c r="D162" s="203">
        <f>(F33-F31-F13)*0.03</f>
        <v>0</v>
      </c>
      <c r="F162" s="204">
        <f t="shared" si="12"/>
        <v>0</v>
      </c>
    </row>
    <row r="163" spans="3:6" x14ac:dyDescent="0.25">
      <c r="C163" s="75" t="s">
        <v>309</v>
      </c>
      <c r="D163" s="76">
        <f>D160-D162</f>
        <v>0</v>
      </c>
      <c r="F163" s="60">
        <f t="shared" si="12"/>
        <v>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6"/>
  <sheetViews>
    <sheetView zoomScaleNormal="100" workbookViewId="0">
      <pane ySplit="4" topLeftCell="A13" activePane="bottomLeft" state="frozen"/>
      <selection activeCell="D30" sqref="D30"/>
      <selection pane="bottomLeft" activeCell="L37" sqref="L37"/>
    </sheetView>
  </sheetViews>
  <sheetFormatPr defaultRowHeight="15" x14ac:dyDescent="0.25"/>
  <cols>
    <col min="1" max="1" width="20.42578125" bestFit="1" customWidth="1"/>
    <col min="2" max="2" width="8.7109375" customWidth="1"/>
    <col min="3" max="3" width="61.85546875" bestFit="1" customWidth="1"/>
    <col min="4" max="9" width="9.140625" bestFit="1" customWidth="1"/>
    <col min="10" max="10" width="10.140625" bestFit="1" customWidth="1"/>
    <col min="12" max="12" width="37.28515625" bestFit="1" customWidth="1"/>
  </cols>
  <sheetData>
    <row r="1" spans="1:12" ht="18" x14ac:dyDescent="0.35">
      <c r="A1" s="48" t="str">
        <f>'Step 1. Enrollment'!A1</f>
        <v>[SCHOOL NAME]</v>
      </c>
      <c r="B1" s="48"/>
      <c r="C1" s="47"/>
    </row>
    <row r="2" spans="1:12" ht="18" x14ac:dyDescent="0.35">
      <c r="A2" s="48" t="s">
        <v>311</v>
      </c>
      <c r="B2" s="48"/>
      <c r="C2" s="49" t="s">
        <v>284</v>
      </c>
      <c r="D2">
        <f>'Step 1. Enrollment'!B19</f>
        <v>0</v>
      </c>
      <c r="E2">
        <f>'Step 1. Enrollment'!C19</f>
        <v>0</v>
      </c>
      <c r="F2">
        <f>'Step 1. Enrollment'!D19</f>
        <v>0</v>
      </c>
      <c r="G2">
        <f>'Step 1. Enrollment'!E19</f>
        <v>0</v>
      </c>
      <c r="H2">
        <f>'Step 1. Enrollment'!F19</f>
        <v>0</v>
      </c>
      <c r="I2">
        <f>'Step 1. Enrollment'!G19</f>
        <v>0</v>
      </c>
      <c r="L2" s="20"/>
    </row>
    <row r="3" spans="1:12" ht="15.6" x14ac:dyDescent="0.3">
      <c r="C3" s="52"/>
      <c r="D3" s="50"/>
      <c r="E3" s="50"/>
      <c r="F3" s="50"/>
      <c r="G3" s="50"/>
      <c r="H3" s="50"/>
      <c r="I3" s="50"/>
      <c r="J3" s="50"/>
    </row>
    <row r="4" spans="1:12" ht="21" x14ac:dyDescent="0.4">
      <c r="A4" s="79"/>
      <c r="B4" s="79"/>
      <c r="C4" s="80"/>
      <c r="D4" s="81" t="s">
        <v>5</v>
      </c>
      <c r="E4" s="81" t="s">
        <v>6</v>
      </c>
      <c r="F4" s="81" t="s">
        <v>7</v>
      </c>
      <c r="G4" s="81" t="s">
        <v>8</v>
      </c>
      <c r="H4" s="81" t="s">
        <v>9</v>
      </c>
      <c r="I4" s="81" t="s">
        <v>10</v>
      </c>
      <c r="J4" s="53" t="s">
        <v>312</v>
      </c>
    </row>
    <row r="5" spans="1:12" ht="21" x14ac:dyDescent="0.4">
      <c r="A5" s="79"/>
      <c r="B5" s="79"/>
      <c r="C5" s="80" t="s">
        <v>288</v>
      </c>
      <c r="D5" s="81"/>
      <c r="E5" s="81"/>
      <c r="F5" s="81"/>
      <c r="G5" s="81"/>
      <c r="H5" s="81"/>
      <c r="I5" s="81"/>
      <c r="J5" s="53"/>
    </row>
    <row r="6" spans="1:12" ht="15.6" x14ac:dyDescent="0.3">
      <c r="A6" s="79"/>
      <c r="B6" s="79"/>
      <c r="C6" s="82" t="s">
        <v>289</v>
      </c>
      <c r="D6" s="20"/>
      <c r="E6" s="20"/>
      <c r="F6" s="20"/>
      <c r="G6" s="20"/>
      <c r="H6" s="20"/>
      <c r="I6" s="20"/>
      <c r="J6" s="53"/>
    </row>
    <row r="7" spans="1:12" ht="14.45" x14ac:dyDescent="0.3">
      <c r="A7" s="57"/>
      <c r="B7" s="57"/>
      <c r="C7" s="29" t="s">
        <v>290</v>
      </c>
      <c r="D7" s="76">
        <f>'Year 0'!F6</f>
        <v>0</v>
      </c>
      <c r="E7" s="76">
        <f>'Year 1'!F6</f>
        <v>0</v>
      </c>
      <c r="F7" s="76">
        <f>'Year 2'!F6</f>
        <v>0</v>
      </c>
      <c r="G7" s="76">
        <f>'Year 3'!F6</f>
        <v>0</v>
      </c>
      <c r="H7" s="76">
        <f>'Year 4'!F6</f>
        <v>0</v>
      </c>
      <c r="I7" s="76">
        <f>'Year 5'!F6</f>
        <v>0</v>
      </c>
      <c r="J7" s="76">
        <f>SUM(D7:I7)</f>
        <v>0</v>
      </c>
    </row>
    <row r="8" spans="1:12" ht="14.45" x14ac:dyDescent="0.3">
      <c r="A8" s="57"/>
      <c r="B8" s="57"/>
      <c r="C8" s="29" t="s">
        <v>116</v>
      </c>
      <c r="D8" s="76">
        <f>'Year 0'!F7</f>
        <v>0</v>
      </c>
      <c r="E8" s="76">
        <f>'Year 1'!F7</f>
        <v>0</v>
      </c>
      <c r="F8" s="76">
        <f>'Year 2'!F7</f>
        <v>0</v>
      </c>
      <c r="G8" s="76">
        <f>'Year 3'!F7</f>
        <v>0</v>
      </c>
      <c r="H8" s="76">
        <f>'Year 4'!F7</f>
        <v>0</v>
      </c>
      <c r="I8" s="76">
        <f>'Year 5'!F7</f>
        <v>0</v>
      </c>
      <c r="J8" s="76">
        <f t="shared" ref="J8:J71" si="0">SUM(D8:I8)</f>
        <v>0</v>
      </c>
    </row>
    <row r="9" spans="1:12" ht="14.45" x14ac:dyDescent="0.3">
      <c r="A9" s="57"/>
      <c r="B9" s="57"/>
      <c r="C9" s="29" t="s">
        <v>84</v>
      </c>
      <c r="D9" s="76">
        <f>'Year 0'!F8</f>
        <v>0</v>
      </c>
      <c r="E9" s="76">
        <f>'Year 1'!F8</f>
        <v>0</v>
      </c>
      <c r="F9" s="76">
        <f>'Year 2'!F8</f>
        <v>0</v>
      </c>
      <c r="G9" s="76">
        <f>'Year 3'!F8</f>
        <v>0</v>
      </c>
      <c r="H9" s="76">
        <f>'Year 4'!F8</f>
        <v>0</v>
      </c>
      <c r="I9" s="76">
        <f>'Year 5'!F8</f>
        <v>0</v>
      </c>
      <c r="J9" s="76">
        <f t="shared" si="0"/>
        <v>0</v>
      </c>
    </row>
    <row r="10" spans="1:12" ht="14.45" x14ac:dyDescent="0.3">
      <c r="A10" s="57"/>
      <c r="B10" s="57"/>
      <c r="C10" s="29" t="s">
        <v>117</v>
      </c>
      <c r="D10" s="76">
        <f>'Year 0'!F9</f>
        <v>0</v>
      </c>
      <c r="E10" s="76">
        <f>'Year 1'!F9</f>
        <v>0</v>
      </c>
      <c r="F10" s="76">
        <f>'Year 2'!F9</f>
        <v>0</v>
      </c>
      <c r="G10" s="76">
        <f>'Year 3'!F9</f>
        <v>0</v>
      </c>
      <c r="H10" s="76">
        <f>'Year 4'!F9</f>
        <v>0</v>
      </c>
      <c r="I10" s="76">
        <f>'Year 5'!F9</f>
        <v>0</v>
      </c>
      <c r="J10" s="76">
        <f t="shared" si="0"/>
        <v>0</v>
      </c>
    </row>
    <row r="11" spans="1:12" ht="14.45" x14ac:dyDescent="0.3">
      <c r="A11" s="57"/>
      <c r="B11" s="57"/>
      <c r="C11" s="29" t="s">
        <v>118</v>
      </c>
      <c r="D11" s="76">
        <f>'Year 0'!F10</f>
        <v>0</v>
      </c>
      <c r="E11" s="76">
        <f>'Year 1'!F10</f>
        <v>0</v>
      </c>
      <c r="F11" s="76">
        <f>'Year 2'!F10</f>
        <v>0</v>
      </c>
      <c r="G11" s="76">
        <f>'Year 3'!F10</f>
        <v>0</v>
      </c>
      <c r="H11" s="76">
        <f>'Year 4'!F10</f>
        <v>0</v>
      </c>
      <c r="I11" s="76">
        <f>'Year 5'!F10</f>
        <v>0</v>
      </c>
      <c r="J11" s="76">
        <f t="shared" si="0"/>
        <v>0</v>
      </c>
    </row>
    <row r="12" spans="1:12" ht="14.45" x14ac:dyDescent="0.3">
      <c r="A12" s="57"/>
      <c r="B12" s="57"/>
      <c r="C12" s="29" t="s">
        <v>119</v>
      </c>
      <c r="D12" s="76">
        <f>'Year 0'!F11</f>
        <v>0</v>
      </c>
      <c r="E12" s="76">
        <f>'Year 1'!F11</f>
        <v>0</v>
      </c>
      <c r="F12" s="76">
        <f>'Year 2'!F11</f>
        <v>0</v>
      </c>
      <c r="G12" s="76">
        <f>'Year 3'!F11</f>
        <v>0</v>
      </c>
      <c r="H12" s="76">
        <f>'Year 4'!F11</f>
        <v>0</v>
      </c>
      <c r="I12" s="76">
        <f>'Year 5'!F11</f>
        <v>0</v>
      </c>
      <c r="J12" s="76">
        <f t="shared" si="0"/>
        <v>0</v>
      </c>
    </row>
    <row r="13" spans="1:12" ht="14.45" x14ac:dyDescent="0.3">
      <c r="A13" s="57"/>
      <c r="B13" s="57"/>
      <c r="C13" s="29" t="s">
        <v>120</v>
      </c>
      <c r="D13" s="76">
        <f>'Year 0'!F12</f>
        <v>0</v>
      </c>
      <c r="E13" s="76">
        <f>'Year 1'!F12</f>
        <v>0</v>
      </c>
      <c r="F13" s="76">
        <f>'Year 2'!F12</f>
        <v>0</v>
      </c>
      <c r="G13" s="76">
        <f>'Year 3'!F12</f>
        <v>0</v>
      </c>
      <c r="H13" s="76">
        <f>'Year 4'!F12</f>
        <v>0</v>
      </c>
      <c r="I13" s="76">
        <f>'Year 5'!F12</f>
        <v>0</v>
      </c>
      <c r="J13" s="76">
        <f t="shared" si="0"/>
        <v>0</v>
      </c>
    </row>
    <row r="14" spans="1:12" ht="14.45" x14ac:dyDescent="0.3">
      <c r="A14" s="57"/>
      <c r="B14" s="57"/>
      <c r="C14" s="29" t="s">
        <v>121</v>
      </c>
      <c r="D14" s="76">
        <f>'Year 0'!F13</f>
        <v>0</v>
      </c>
      <c r="E14" s="76">
        <f>'Year 1'!F13</f>
        <v>0</v>
      </c>
      <c r="F14" s="76">
        <f>'Year 2'!F13</f>
        <v>0</v>
      </c>
      <c r="G14" s="76">
        <f>'Year 3'!F13</f>
        <v>0</v>
      </c>
      <c r="H14" s="76">
        <f>'Year 4'!F13</f>
        <v>0</v>
      </c>
      <c r="I14" s="76">
        <f>'Year 5'!F13</f>
        <v>0</v>
      </c>
      <c r="J14" s="76">
        <f t="shared" si="0"/>
        <v>0</v>
      </c>
    </row>
    <row r="15" spans="1:12" ht="14.45" x14ac:dyDescent="0.3">
      <c r="A15" s="57"/>
      <c r="B15" s="57"/>
      <c r="C15" s="29" t="s">
        <v>122</v>
      </c>
      <c r="D15" s="76">
        <f>'Year 0'!F14</f>
        <v>0</v>
      </c>
      <c r="E15" s="76">
        <f>'Year 1'!F14</f>
        <v>0</v>
      </c>
      <c r="F15" s="76">
        <f>'Year 2'!F14</f>
        <v>0</v>
      </c>
      <c r="G15" s="76">
        <f>'Year 3'!F14</f>
        <v>0</v>
      </c>
      <c r="H15" s="76">
        <f>'Year 4'!F14</f>
        <v>0</v>
      </c>
      <c r="I15" s="76">
        <f>'Year 5'!F14</f>
        <v>0</v>
      </c>
      <c r="J15" s="76">
        <f t="shared" si="0"/>
        <v>0</v>
      </c>
    </row>
    <row r="16" spans="1:12" ht="14.45" x14ac:dyDescent="0.3">
      <c r="A16" s="57"/>
      <c r="B16" s="57"/>
      <c r="C16" s="26" t="s">
        <v>291</v>
      </c>
      <c r="D16" s="76">
        <f>'Year 0'!F15</f>
        <v>0</v>
      </c>
      <c r="E16" s="76">
        <f>'Year 1'!F15</f>
        <v>0</v>
      </c>
      <c r="F16" s="76">
        <f>'Year 2'!F15</f>
        <v>0</v>
      </c>
      <c r="G16" s="76">
        <f>'Year 3'!F15</f>
        <v>0</v>
      </c>
      <c r="H16" s="76">
        <f>'Year 4'!F15</f>
        <v>0</v>
      </c>
      <c r="I16" s="76">
        <f>'Year 5'!F15</f>
        <v>0</v>
      </c>
      <c r="J16" s="76">
        <f t="shared" si="0"/>
        <v>0</v>
      </c>
    </row>
    <row r="17" spans="1:10" ht="14.45" x14ac:dyDescent="0.3">
      <c r="A17" s="57"/>
      <c r="B17" s="57"/>
      <c r="C17" s="29"/>
      <c r="D17" s="76"/>
      <c r="E17" s="76"/>
      <c r="F17" s="76"/>
      <c r="G17" s="76"/>
      <c r="H17" s="76"/>
      <c r="I17" s="76"/>
      <c r="J17" s="76"/>
    </row>
    <row r="18" spans="1:10" ht="14.45" x14ac:dyDescent="0.3">
      <c r="A18" s="57"/>
      <c r="B18" s="57"/>
      <c r="C18" s="58" t="s">
        <v>292</v>
      </c>
      <c r="D18" s="76">
        <f>'Year 0'!F17</f>
        <v>0</v>
      </c>
      <c r="E18" s="76">
        <f>'Year 1'!F17</f>
        <v>0</v>
      </c>
      <c r="F18" s="76">
        <f>'Year 2'!F17</f>
        <v>0</v>
      </c>
      <c r="G18" s="76">
        <f>'Year 3'!F17</f>
        <v>0</v>
      </c>
      <c r="H18" s="76">
        <f>'Year 4'!F17</f>
        <v>0</v>
      </c>
      <c r="I18" s="76">
        <f>'Year 5'!F17</f>
        <v>0</v>
      </c>
      <c r="J18" s="76">
        <f t="shared" si="0"/>
        <v>0</v>
      </c>
    </row>
    <row r="19" spans="1:10" ht="14.45" x14ac:dyDescent="0.3">
      <c r="A19" s="57"/>
      <c r="B19" s="57"/>
      <c r="C19" s="29" t="s">
        <v>110</v>
      </c>
      <c r="D19" s="76">
        <f>'Year 0'!F18</f>
        <v>0</v>
      </c>
      <c r="E19" s="76">
        <f>'Year 1'!F18</f>
        <v>0</v>
      </c>
      <c r="F19" s="76">
        <f>'Year 2'!F18</f>
        <v>0</v>
      </c>
      <c r="G19" s="76">
        <f>'Year 3'!F18</f>
        <v>0</v>
      </c>
      <c r="H19" s="76">
        <f>'Year 4'!F18</f>
        <v>0</v>
      </c>
      <c r="I19" s="76">
        <f>'Year 5'!F18</f>
        <v>0</v>
      </c>
      <c r="J19" s="76">
        <f t="shared" si="0"/>
        <v>0</v>
      </c>
    </row>
    <row r="20" spans="1:10" ht="14.45" x14ac:dyDescent="0.3">
      <c r="A20" s="57"/>
      <c r="B20" s="57"/>
      <c r="C20" s="29" t="s">
        <v>124</v>
      </c>
      <c r="D20" s="76">
        <f>'Year 0'!F19</f>
        <v>0</v>
      </c>
      <c r="E20" s="76">
        <f>'Year 1'!F19</f>
        <v>0</v>
      </c>
      <c r="F20" s="76">
        <f>'Year 2'!F19</f>
        <v>0</v>
      </c>
      <c r="G20" s="76">
        <f>'Year 3'!F19</f>
        <v>0</v>
      </c>
      <c r="H20" s="76">
        <f>'Year 4'!F19</f>
        <v>0</v>
      </c>
      <c r="I20" s="76">
        <f>'Year 5'!F19</f>
        <v>0</v>
      </c>
      <c r="J20" s="76">
        <f t="shared" si="0"/>
        <v>0</v>
      </c>
    </row>
    <row r="21" spans="1:10" ht="14.45" x14ac:dyDescent="0.3">
      <c r="A21" s="57"/>
      <c r="B21" s="57"/>
      <c r="C21" s="29" t="s">
        <v>125</v>
      </c>
      <c r="D21" s="76">
        <f>'Year 0'!F20</f>
        <v>0</v>
      </c>
      <c r="E21" s="76">
        <f>'Year 1'!F20</f>
        <v>0</v>
      </c>
      <c r="F21" s="76">
        <f>'Year 2'!F20</f>
        <v>0</v>
      </c>
      <c r="G21" s="76">
        <f>'Year 3'!F20</f>
        <v>0</v>
      </c>
      <c r="H21" s="76">
        <f>'Year 4'!F20</f>
        <v>0</v>
      </c>
      <c r="I21" s="76">
        <f>'Year 5'!F20</f>
        <v>0</v>
      </c>
      <c r="J21" s="76">
        <f t="shared" si="0"/>
        <v>0</v>
      </c>
    </row>
    <row r="22" spans="1:10" ht="14.45" x14ac:dyDescent="0.3">
      <c r="A22" s="57"/>
      <c r="B22" s="57"/>
      <c r="C22" s="29" t="s">
        <v>126</v>
      </c>
      <c r="D22" s="76">
        <f>'Year 0'!F21</f>
        <v>0</v>
      </c>
      <c r="E22" s="76">
        <f>'Year 1'!F21</f>
        <v>0</v>
      </c>
      <c r="F22" s="76">
        <f>'Year 2'!F21</f>
        <v>0</v>
      </c>
      <c r="G22" s="76">
        <f>'Year 3'!F21</f>
        <v>0</v>
      </c>
      <c r="H22" s="76">
        <f>'Year 4'!F21</f>
        <v>0</v>
      </c>
      <c r="I22" s="76">
        <f>'Year 5'!F21</f>
        <v>0</v>
      </c>
      <c r="J22" s="76">
        <f t="shared" si="0"/>
        <v>0</v>
      </c>
    </row>
    <row r="23" spans="1:10" ht="14.45" x14ac:dyDescent="0.3">
      <c r="A23" s="57"/>
      <c r="B23" s="57"/>
      <c r="C23" s="29" t="s">
        <v>111</v>
      </c>
      <c r="D23" s="76">
        <f>'Year 0'!F22</f>
        <v>0</v>
      </c>
      <c r="E23" s="76">
        <f>'Year 1'!F22</f>
        <v>0</v>
      </c>
      <c r="F23" s="76">
        <f>'Year 2'!F22</f>
        <v>0</v>
      </c>
      <c r="G23" s="76">
        <f>'Year 3'!F22</f>
        <v>0</v>
      </c>
      <c r="H23" s="76">
        <f>'Year 4'!F22</f>
        <v>0</v>
      </c>
      <c r="I23" s="76">
        <f>'Year 5'!F22</f>
        <v>0</v>
      </c>
      <c r="J23" s="76">
        <f t="shared" si="0"/>
        <v>0</v>
      </c>
    </row>
    <row r="24" spans="1:10" ht="14.45" x14ac:dyDescent="0.3">
      <c r="A24" s="57"/>
      <c r="B24" s="57"/>
      <c r="C24" s="26" t="s">
        <v>293</v>
      </c>
      <c r="D24" s="76">
        <f>'Year 0'!F23</f>
        <v>0</v>
      </c>
      <c r="E24" s="76">
        <f>'Year 1'!F23</f>
        <v>0</v>
      </c>
      <c r="F24" s="76">
        <f>'Year 2'!F23</f>
        <v>0</v>
      </c>
      <c r="G24" s="76">
        <f>'Year 3'!F23</f>
        <v>0</v>
      </c>
      <c r="H24" s="76">
        <f>'Year 4'!F23</f>
        <v>0</v>
      </c>
      <c r="I24" s="76">
        <f>'Year 5'!F23</f>
        <v>0</v>
      </c>
      <c r="J24" s="76">
        <f t="shared" si="0"/>
        <v>0</v>
      </c>
    </row>
    <row r="25" spans="1:10" ht="14.45" x14ac:dyDescent="0.3">
      <c r="A25" s="57"/>
      <c r="B25" s="57"/>
      <c r="C25" s="29"/>
      <c r="D25" s="76"/>
      <c r="E25" s="76"/>
      <c r="F25" s="76"/>
      <c r="G25" s="76"/>
      <c r="H25" s="76"/>
      <c r="I25" s="76"/>
      <c r="J25" s="76"/>
    </row>
    <row r="26" spans="1:10" ht="14.45" x14ac:dyDescent="0.3">
      <c r="A26" s="57"/>
      <c r="B26" s="57"/>
      <c r="C26" s="58" t="s">
        <v>294</v>
      </c>
      <c r="D26" s="76">
        <f>'Year 0'!F25</f>
        <v>0</v>
      </c>
      <c r="E26" s="76">
        <f>'Year 1'!F25</f>
        <v>0</v>
      </c>
      <c r="F26" s="76">
        <f>'Year 2'!F25</f>
        <v>0</v>
      </c>
      <c r="G26" s="76">
        <f>'Year 3'!F25</f>
        <v>0</v>
      </c>
      <c r="H26" s="76">
        <f>'Year 4'!F25</f>
        <v>0</v>
      </c>
      <c r="I26" s="76">
        <f>'Year 5'!F25</f>
        <v>0</v>
      </c>
      <c r="J26" s="76">
        <f t="shared" si="0"/>
        <v>0</v>
      </c>
    </row>
    <row r="27" spans="1:10" ht="14.45" x14ac:dyDescent="0.3">
      <c r="A27" s="57"/>
      <c r="B27" s="57"/>
      <c r="C27" s="29" t="s">
        <v>112</v>
      </c>
      <c r="D27" s="76">
        <f>'Year 0'!F26</f>
        <v>0</v>
      </c>
      <c r="E27" s="76">
        <f>'Year 1'!F26</f>
        <v>0</v>
      </c>
      <c r="F27" s="76">
        <f>'Year 2'!F26</f>
        <v>0</v>
      </c>
      <c r="G27" s="76">
        <f>'Year 3'!F26</f>
        <v>0</v>
      </c>
      <c r="H27" s="76">
        <f>'Year 4'!F26</f>
        <v>0</v>
      </c>
      <c r="I27" s="76">
        <f>'Year 5'!F26</f>
        <v>0</v>
      </c>
      <c r="J27" s="76">
        <f t="shared" si="0"/>
        <v>0</v>
      </c>
    </row>
    <row r="28" spans="1:10" ht="14.45" x14ac:dyDescent="0.3">
      <c r="A28" s="57"/>
      <c r="B28" s="57"/>
      <c r="C28" s="29" t="s">
        <v>113</v>
      </c>
      <c r="D28" s="76">
        <f>'Year 0'!F27</f>
        <v>0</v>
      </c>
      <c r="E28" s="76">
        <f>'Year 1'!F27</f>
        <v>0</v>
      </c>
      <c r="F28" s="76">
        <f>'Year 2'!F27</f>
        <v>0</v>
      </c>
      <c r="G28" s="76">
        <f>'Year 3'!F27</f>
        <v>0</v>
      </c>
      <c r="H28" s="76">
        <f>'Year 4'!F27</f>
        <v>0</v>
      </c>
      <c r="I28" s="76">
        <f>'Year 5'!F27</f>
        <v>0</v>
      </c>
      <c r="J28" s="76">
        <f t="shared" si="0"/>
        <v>0</v>
      </c>
    </row>
    <row r="29" spans="1:10" ht="14.45" x14ac:dyDescent="0.3">
      <c r="A29" s="57"/>
      <c r="B29" s="57"/>
      <c r="C29" s="29" t="s">
        <v>21</v>
      </c>
      <c r="D29" s="76">
        <f>'Year 0'!F28</f>
        <v>0</v>
      </c>
      <c r="E29" s="76">
        <f>'Year 1'!F28</f>
        <v>0</v>
      </c>
      <c r="F29" s="76">
        <f>'Year 2'!F28</f>
        <v>0</v>
      </c>
      <c r="G29" s="76">
        <f>'Year 3'!F28</f>
        <v>0</v>
      </c>
      <c r="H29" s="76">
        <f>'Year 4'!F28</f>
        <v>0</v>
      </c>
      <c r="I29" s="76">
        <f>'Year 5'!F28</f>
        <v>0</v>
      </c>
      <c r="J29" s="76">
        <f t="shared" si="0"/>
        <v>0</v>
      </c>
    </row>
    <row r="30" spans="1:10" x14ac:dyDescent="0.25">
      <c r="A30" s="57"/>
      <c r="B30" s="57"/>
      <c r="C30" s="29" t="s">
        <v>23</v>
      </c>
      <c r="D30" s="76">
        <f>'Year 0'!F29</f>
        <v>0</v>
      </c>
      <c r="E30" s="76">
        <f>'Year 1'!F29</f>
        <v>0</v>
      </c>
      <c r="F30" s="76">
        <f>'Year 2'!F29</f>
        <v>0</v>
      </c>
      <c r="G30" s="76">
        <f>'Year 3'!F29</f>
        <v>0</v>
      </c>
      <c r="H30" s="76">
        <f>'Year 4'!F29</f>
        <v>0</v>
      </c>
      <c r="I30" s="76">
        <f>'Year 5'!F29</f>
        <v>0</v>
      </c>
      <c r="J30" s="76">
        <f t="shared" si="0"/>
        <v>0</v>
      </c>
    </row>
    <row r="31" spans="1:10" x14ac:dyDescent="0.25">
      <c r="A31" s="57"/>
      <c r="B31" s="57"/>
      <c r="C31" s="29" t="s">
        <v>128</v>
      </c>
      <c r="D31" s="76">
        <f>'Year 0'!F30</f>
        <v>0</v>
      </c>
      <c r="E31" s="76">
        <f>'Year 1'!F30</f>
        <v>0</v>
      </c>
      <c r="F31" s="76">
        <f>'Year 2'!F30</f>
        <v>0</v>
      </c>
      <c r="G31" s="76">
        <f>'Year 3'!F30</f>
        <v>0</v>
      </c>
      <c r="H31" s="76">
        <f>'Year 4'!F30</f>
        <v>0</v>
      </c>
      <c r="I31" s="76">
        <f>'Year 5'!F30</f>
        <v>0</v>
      </c>
      <c r="J31" s="76">
        <f t="shared" si="0"/>
        <v>0</v>
      </c>
    </row>
    <row r="32" spans="1:10" x14ac:dyDescent="0.25">
      <c r="A32" s="57"/>
      <c r="B32" s="57"/>
      <c r="C32" s="26" t="s">
        <v>295</v>
      </c>
      <c r="D32" s="76">
        <f>'Year 0'!F31</f>
        <v>0</v>
      </c>
      <c r="E32" s="76">
        <f>'Year 1'!F31</f>
        <v>0</v>
      </c>
      <c r="F32" s="76">
        <f>'Year 2'!F31</f>
        <v>0</v>
      </c>
      <c r="G32" s="76">
        <f>'Year 3'!F31</f>
        <v>0</v>
      </c>
      <c r="H32" s="76">
        <f>'Year 4'!F31</f>
        <v>0</v>
      </c>
      <c r="I32" s="76">
        <f>'Year 5'!F31</f>
        <v>0</v>
      </c>
      <c r="J32" s="76">
        <f t="shared" si="0"/>
        <v>0</v>
      </c>
    </row>
    <row r="33" spans="1:11" x14ac:dyDescent="0.25">
      <c r="A33" s="57"/>
      <c r="B33" s="57"/>
      <c r="C33" s="26"/>
      <c r="D33" s="76"/>
      <c r="E33" s="76"/>
      <c r="F33" s="76"/>
      <c r="G33" s="76"/>
      <c r="H33" s="76"/>
      <c r="I33" s="76"/>
      <c r="J33" s="76"/>
    </row>
    <row r="34" spans="1:11" ht="15.75" x14ac:dyDescent="0.25">
      <c r="A34" s="57"/>
      <c r="B34" s="57"/>
      <c r="C34" s="67" t="s">
        <v>296</v>
      </c>
      <c r="D34" s="76">
        <f>'Year 0'!F33</f>
        <v>0</v>
      </c>
      <c r="E34" s="76">
        <f>'Year 1'!F33</f>
        <v>0</v>
      </c>
      <c r="F34" s="76">
        <f>'Year 2'!F33</f>
        <v>0</v>
      </c>
      <c r="G34" s="76">
        <f>'Year 3'!F33</f>
        <v>0</v>
      </c>
      <c r="H34" s="76">
        <f>'Year 4'!F33</f>
        <v>0</v>
      </c>
      <c r="I34" s="76">
        <f>'Year 5'!F33</f>
        <v>0</v>
      </c>
      <c r="J34" s="76">
        <f t="shared" si="0"/>
        <v>0</v>
      </c>
    </row>
    <row r="35" spans="1:11" x14ac:dyDescent="0.25">
      <c r="A35" s="57"/>
      <c r="B35" s="57"/>
      <c r="D35" s="76"/>
      <c r="E35" s="76"/>
      <c r="F35" s="76"/>
      <c r="G35" s="76"/>
      <c r="H35" s="76"/>
      <c r="I35" s="76"/>
      <c r="J35" s="76"/>
      <c r="K35" s="59"/>
    </row>
    <row r="36" spans="1:11" ht="21" x14ac:dyDescent="0.35">
      <c r="A36" s="55"/>
      <c r="B36" s="55"/>
      <c r="C36" s="55" t="s">
        <v>47</v>
      </c>
      <c r="D36" s="55"/>
      <c r="E36" s="55"/>
      <c r="F36" s="55"/>
      <c r="G36" s="55"/>
      <c r="H36" s="55"/>
      <c r="I36" s="55"/>
      <c r="J36" s="55"/>
    </row>
    <row r="37" spans="1:11" ht="18.75" x14ac:dyDescent="0.3">
      <c r="A37" s="69"/>
      <c r="B37" s="69"/>
      <c r="C37" s="69" t="s">
        <v>195</v>
      </c>
      <c r="D37" s="69"/>
      <c r="E37" s="69"/>
      <c r="F37" s="69"/>
      <c r="G37" s="69"/>
      <c r="H37" s="69"/>
      <c r="I37" s="69"/>
      <c r="J37" s="69"/>
    </row>
    <row r="38" spans="1:11" x14ac:dyDescent="0.25">
      <c r="A38" s="79"/>
      <c r="B38" s="79"/>
      <c r="C38" s="83" t="s">
        <v>196</v>
      </c>
      <c r="D38" s="76">
        <f>'Year 0'!F37</f>
        <v>0</v>
      </c>
      <c r="E38" s="76">
        <f>'Year 1'!F37</f>
        <v>0</v>
      </c>
      <c r="F38" s="76">
        <f>'Year 2'!F37</f>
        <v>0</v>
      </c>
      <c r="G38" s="76">
        <f>'Year 3'!F37</f>
        <v>0</v>
      </c>
      <c r="H38" s="76">
        <f>'Year 4'!F37</f>
        <v>0</v>
      </c>
      <c r="I38" s="76">
        <f>'Year 5'!F37</f>
        <v>0</v>
      </c>
      <c r="J38" s="76">
        <f t="shared" si="0"/>
        <v>0</v>
      </c>
    </row>
    <row r="39" spans="1:11" x14ac:dyDescent="0.25">
      <c r="A39" s="57"/>
      <c r="B39" s="57"/>
      <c r="C39" s="27" t="s">
        <v>268</v>
      </c>
      <c r="D39" s="76">
        <f>'Year 0'!F38</f>
        <v>0</v>
      </c>
      <c r="E39" s="76">
        <f>'Year 1'!F38</f>
        <v>0</v>
      </c>
      <c r="F39" s="76">
        <f>'Year 2'!F38</f>
        <v>0</v>
      </c>
      <c r="G39" s="76">
        <f>'Year 3'!F38</f>
        <v>0</v>
      </c>
      <c r="H39" s="76">
        <f>'Year 4'!F38</f>
        <v>0</v>
      </c>
      <c r="I39" s="76">
        <f>'Year 5'!F38</f>
        <v>0</v>
      </c>
      <c r="J39" s="76">
        <f t="shared" si="0"/>
        <v>0</v>
      </c>
    </row>
    <row r="40" spans="1:11" x14ac:dyDescent="0.25">
      <c r="A40" s="57"/>
      <c r="B40" s="57"/>
      <c r="C40" s="27" t="s">
        <v>197</v>
      </c>
      <c r="D40" s="76">
        <f>'Year 0'!F39</f>
        <v>0</v>
      </c>
      <c r="E40" s="76">
        <f>'Year 1'!F39</f>
        <v>0</v>
      </c>
      <c r="F40" s="76">
        <f>'Year 2'!F39</f>
        <v>0</v>
      </c>
      <c r="G40" s="76">
        <f>'Year 3'!F39</f>
        <v>0</v>
      </c>
      <c r="H40" s="76">
        <f>'Year 4'!F39</f>
        <v>0</v>
      </c>
      <c r="I40" s="76">
        <f>'Year 5'!F39</f>
        <v>0</v>
      </c>
      <c r="J40" s="76">
        <f t="shared" si="0"/>
        <v>0</v>
      </c>
    </row>
    <row r="41" spans="1:11" x14ac:dyDescent="0.25">
      <c r="A41" s="57"/>
      <c r="B41" s="57"/>
      <c r="C41" s="27" t="s">
        <v>297</v>
      </c>
      <c r="D41" s="76">
        <f>'Year 0'!F40</f>
        <v>0</v>
      </c>
      <c r="E41" s="76">
        <f>'Year 1'!F40</f>
        <v>0</v>
      </c>
      <c r="F41" s="76">
        <f>'Year 2'!F40</f>
        <v>0</v>
      </c>
      <c r="G41" s="76">
        <f>'Year 3'!F40</f>
        <v>0</v>
      </c>
      <c r="H41" s="76">
        <f>'Year 4'!F40</f>
        <v>0</v>
      </c>
      <c r="I41" s="76">
        <f>'Year 5'!F40</f>
        <v>0</v>
      </c>
      <c r="J41" s="76">
        <f t="shared" si="0"/>
        <v>0</v>
      </c>
    </row>
    <row r="42" spans="1:11" x14ac:dyDescent="0.25">
      <c r="A42" s="57"/>
      <c r="B42" s="57"/>
      <c r="C42" s="26" t="s">
        <v>199</v>
      </c>
      <c r="D42" s="76">
        <f>'Year 0'!F41</f>
        <v>0</v>
      </c>
      <c r="E42" s="76">
        <f>'Year 1'!F41</f>
        <v>0</v>
      </c>
      <c r="F42" s="76">
        <f>'Year 2'!F41</f>
        <v>0</v>
      </c>
      <c r="G42" s="76">
        <f>'Year 3'!F41</f>
        <v>0</v>
      </c>
      <c r="H42" s="76">
        <f>'Year 4'!F41</f>
        <v>0</v>
      </c>
      <c r="I42" s="76">
        <f>'Year 5'!F41</f>
        <v>0</v>
      </c>
      <c r="J42" s="76">
        <f t="shared" si="0"/>
        <v>0</v>
      </c>
    </row>
    <row r="43" spans="1:11" x14ac:dyDescent="0.25">
      <c r="A43" s="57"/>
      <c r="B43" s="57"/>
      <c r="C43" s="26" t="s">
        <v>200</v>
      </c>
      <c r="D43" s="76">
        <f>'Year 0'!F42</f>
        <v>0</v>
      </c>
      <c r="E43" s="76">
        <f>'Year 1'!F42</f>
        <v>0</v>
      </c>
      <c r="F43" s="76">
        <f>'Year 2'!F42</f>
        <v>0</v>
      </c>
      <c r="G43" s="76">
        <f>'Year 3'!F42</f>
        <v>0</v>
      </c>
      <c r="H43" s="76">
        <f>'Year 4'!F42</f>
        <v>0</v>
      </c>
      <c r="I43" s="76">
        <f>'Year 5'!F42</f>
        <v>0</v>
      </c>
      <c r="J43" s="76">
        <f t="shared" si="0"/>
        <v>0</v>
      </c>
    </row>
    <row r="44" spans="1:11" x14ac:dyDescent="0.25">
      <c r="A44" s="57"/>
      <c r="B44" s="57"/>
      <c r="C44" s="27" t="s">
        <v>201</v>
      </c>
      <c r="D44" s="76">
        <f>'Year 0'!F43</f>
        <v>0</v>
      </c>
      <c r="E44" s="76">
        <f>'Year 1'!F43</f>
        <v>0</v>
      </c>
      <c r="F44" s="76">
        <f>'Year 2'!F43</f>
        <v>0</v>
      </c>
      <c r="G44" s="76">
        <f>'Year 3'!F43</f>
        <v>0</v>
      </c>
      <c r="H44" s="76">
        <f>'Year 4'!F43</f>
        <v>0</v>
      </c>
      <c r="I44" s="76">
        <f>'Year 5'!F43</f>
        <v>0</v>
      </c>
      <c r="J44" s="76">
        <f t="shared" si="0"/>
        <v>0</v>
      </c>
    </row>
    <row r="45" spans="1:11" x14ac:dyDescent="0.25">
      <c r="A45" s="57"/>
      <c r="B45" s="57"/>
      <c r="C45" s="27" t="s">
        <v>202</v>
      </c>
      <c r="D45" s="76">
        <f>'Year 0'!F44</f>
        <v>0</v>
      </c>
      <c r="E45" s="76">
        <f>'Year 1'!F44</f>
        <v>0</v>
      </c>
      <c r="F45" s="76">
        <f>'Year 2'!F44</f>
        <v>0</v>
      </c>
      <c r="G45" s="76">
        <f>'Year 3'!F44</f>
        <v>0</v>
      </c>
      <c r="H45" s="76">
        <f>'Year 4'!F44</f>
        <v>0</v>
      </c>
      <c r="I45" s="76">
        <f>'Year 5'!F44</f>
        <v>0</v>
      </c>
      <c r="J45" s="76">
        <f t="shared" si="0"/>
        <v>0</v>
      </c>
    </row>
    <row r="46" spans="1:11" x14ac:dyDescent="0.25">
      <c r="A46" s="57"/>
      <c r="B46" s="57"/>
      <c r="C46" s="27" t="s">
        <v>164</v>
      </c>
      <c r="D46" s="76">
        <f>'Year 0'!F45</f>
        <v>0</v>
      </c>
      <c r="E46" s="76">
        <f>'Year 1'!F45</f>
        <v>0</v>
      </c>
      <c r="F46" s="76">
        <f>'Year 2'!F45</f>
        <v>0</v>
      </c>
      <c r="G46" s="76">
        <f>'Year 3'!F45</f>
        <v>0</v>
      </c>
      <c r="H46" s="76">
        <f>'Year 4'!F45</f>
        <v>0</v>
      </c>
      <c r="I46" s="76">
        <f>'Year 5'!F45</f>
        <v>0</v>
      </c>
      <c r="J46" s="76">
        <f t="shared" si="0"/>
        <v>0</v>
      </c>
    </row>
    <row r="47" spans="1:11" x14ac:dyDescent="0.25">
      <c r="A47" s="57"/>
      <c r="B47" s="57"/>
      <c r="C47" s="27" t="s">
        <v>166</v>
      </c>
      <c r="D47" s="76">
        <f>'Year 0'!F46</f>
        <v>0</v>
      </c>
      <c r="E47" s="76">
        <f>'Year 1'!F46</f>
        <v>0</v>
      </c>
      <c r="F47" s="76">
        <f>'Year 2'!F46</f>
        <v>0</v>
      </c>
      <c r="G47" s="76">
        <f>'Year 3'!F46</f>
        <v>0</v>
      </c>
      <c r="H47" s="76">
        <f>'Year 4'!F46</f>
        <v>0</v>
      </c>
      <c r="I47" s="76">
        <f>'Year 5'!F46</f>
        <v>0</v>
      </c>
      <c r="J47" s="76">
        <f t="shared" si="0"/>
        <v>0</v>
      </c>
    </row>
    <row r="48" spans="1:11" x14ac:dyDescent="0.25">
      <c r="A48" s="57"/>
      <c r="B48" s="57"/>
      <c r="C48" s="27" t="s">
        <v>203</v>
      </c>
      <c r="D48" s="76">
        <f>'Year 0'!F47</f>
        <v>0</v>
      </c>
      <c r="E48" s="76">
        <f>'Year 1'!F47</f>
        <v>0</v>
      </c>
      <c r="F48" s="76">
        <f>'Year 2'!F47</f>
        <v>0</v>
      </c>
      <c r="G48" s="76">
        <f>'Year 3'!F47</f>
        <v>0</v>
      </c>
      <c r="H48" s="76">
        <f>'Year 4'!F47</f>
        <v>0</v>
      </c>
      <c r="I48" s="76">
        <f>'Year 5'!F47</f>
        <v>0</v>
      </c>
      <c r="J48" s="76">
        <f t="shared" si="0"/>
        <v>0</v>
      </c>
    </row>
    <row r="49" spans="1:10" x14ac:dyDescent="0.25">
      <c r="A49" s="57"/>
      <c r="B49" s="57"/>
      <c r="C49" s="27" t="s">
        <v>204</v>
      </c>
      <c r="D49" s="76">
        <f>'Year 0'!F48</f>
        <v>0</v>
      </c>
      <c r="E49" s="76">
        <f>'Year 1'!F48</f>
        <v>0</v>
      </c>
      <c r="F49" s="76">
        <f>'Year 2'!F48</f>
        <v>0</v>
      </c>
      <c r="G49" s="76">
        <f>'Year 3'!F48</f>
        <v>0</v>
      </c>
      <c r="H49" s="76">
        <f>'Year 4'!F48</f>
        <v>0</v>
      </c>
      <c r="I49" s="76">
        <f>'Year 5'!F48</f>
        <v>0</v>
      </c>
      <c r="J49" s="76">
        <f t="shared" si="0"/>
        <v>0</v>
      </c>
    </row>
    <row r="50" spans="1:10" x14ac:dyDescent="0.25">
      <c r="A50" s="57"/>
      <c r="B50" s="57"/>
      <c r="C50" s="26" t="s">
        <v>205</v>
      </c>
      <c r="D50" s="76">
        <f>'Year 0'!F49</f>
        <v>0</v>
      </c>
      <c r="E50" s="76">
        <f>'Year 1'!F49</f>
        <v>0</v>
      </c>
      <c r="F50" s="76">
        <f>'Year 2'!F49</f>
        <v>0</v>
      </c>
      <c r="G50" s="76">
        <f>'Year 3'!F49</f>
        <v>0</v>
      </c>
      <c r="H50" s="76">
        <f>'Year 4'!F49</f>
        <v>0</v>
      </c>
      <c r="I50" s="76">
        <f>'Year 5'!F49</f>
        <v>0</v>
      </c>
      <c r="J50" s="76">
        <f t="shared" si="0"/>
        <v>0</v>
      </c>
    </row>
    <row r="51" spans="1:10" x14ac:dyDescent="0.25">
      <c r="A51" s="57"/>
      <c r="B51" s="57"/>
      <c r="C51" s="28" t="s">
        <v>206</v>
      </c>
      <c r="D51" s="76">
        <f>'Year 0'!F50</f>
        <v>0</v>
      </c>
      <c r="E51" s="76">
        <f>'Year 1'!F50</f>
        <v>0</v>
      </c>
      <c r="F51" s="76">
        <f>'Year 2'!F50</f>
        <v>0</v>
      </c>
      <c r="G51" s="76">
        <f>'Year 3'!F50</f>
        <v>0</v>
      </c>
      <c r="H51" s="76">
        <f>'Year 4'!F50</f>
        <v>0</v>
      </c>
      <c r="I51" s="76">
        <f>'Year 5'!F50</f>
        <v>0</v>
      </c>
      <c r="J51" s="76">
        <f t="shared" si="0"/>
        <v>0</v>
      </c>
    </row>
    <row r="52" spans="1:10" x14ac:dyDescent="0.25">
      <c r="A52" s="57"/>
      <c r="B52" s="57"/>
      <c r="C52" s="28"/>
      <c r="D52" s="76"/>
      <c r="E52" s="76"/>
      <c r="F52" s="76"/>
      <c r="G52" s="76"/>
      <c r="H52" s="76"/>
      <c r="I52" s="76"/>
      <c r="J52" s="76"/>
    </row>
    <row r="53" spans="1:10" x14ac:dyDescent="0.25">
      <c r="A53" s="57"/>
      <c r="B53" s="57"/>
      <c r="C53" s="28" t="s">
        <v>207</v>
      </c>
      <c r="D53" s="76">
        <f>'Year 0'!F52</f>
        <v>0</v>
      </c>
      <c r="E53" s="76">
        <f>'Year 1'!F52</f>
        <v>0</v>
      </c>
      <c r="F53" s="76">
        <f>'Year 2'!F52</f>
        <v>0</v>
      </c>
      <c r="G53" s="76">
        <f>'Year 3'!F52</f>
        <v>0</v>
      </c>
      <c r="H53" s="76">
        <f>'Year 4'!F52</f>
        <v>0</v>
      </c>
      <c r="I53" s="76">
        <f>'Year 5'!F52</f>
        <v>0</v>
      </c>
      <c r="J53" s="76">
        <f t="shared" si="0"/>
        <v>0</v>
      </c>
    </row>
    <row r="54" spans="1:10" x14ac:dyDescent="0.25">
      <c r="A54" s="57"/>
      <c r="B54" s="57"/>
      <c r="C54" s="29" t="s">
        <v>208</v>
      </c>
      <c r="D54" s="76">
        <f>'Year 0'!F53</f>
        <v>0</v>
      </c>
      <c r="E54" s="76">
        <f>'Year 1'!F53</f>
        <v>0</v>
      </c>
      <c r="F54" s="76">
        <f>'Year 2'!F53</f>
        <v>0</v>
      </c>
      <c r="G54" s="76">
        <f>'Year 3'!F53</f>
        <v>0</v>
      </c>
      <c r="H54" s="76">
        <f>'Year 4'!F53</f>
        <v>0</v>
      </c>
      <c r="I54" s="76">
        <f>'Year 5'!F53</f>
        <v>0</v>
      </c>
      <c r="J54" s="76">
        <f t="shared" si="0"/>
        <v>0</v>
      </c>
    </row>
    <row r="55" spans="1:10" x14ac:dyDescent="0.25">
      <c r="A55" s="57"/>
      <c r="B55" s="57"/>
      <c r="C55" s="29" t="s">
        <v>209</v>
      </c>
      <c r="D55" s="76">
        <f>'Year 0'!F54</f>
        <v>0</v>
      </c>
      <c r="E55" s="76">
        <f>'Year 1'!F54</f>
        <v>0</v>
      </c>
      <c r="F55" s="76">
        <f>'Year 2'!F54</f>
        <v>0</v>
      </c>
      <c r="G55" s="76">
        <f>'Year 3'!F54</f>
        <v>0</v>
      </c>
      <c r="H55" s="76">
        <f>'Year 4'!F54</f>
        <v>0</v>
      </c>
      <c r="I55" s="76">
        <f>'Year 5'!F54</f>
        <v>0</v>
      </c>
      <c r="J55" s="76">
        <f t="shared" si="0"/>
        <v>0</v>
      </c>
    </row>
    <row r="56" spans="1:10" x14ac:dyDescent="0.25">
      <c r="A56" s="57"/>
      <c r="B56" s="57"/>
      <c r="C56" s="26" t="s">
        <v>210</v>
      </c>
      <c r="D56" s="76">
        <f>'Year 0'!F55</f>
        <v>0</v>
      </c>
      <c r="E56" s="76">
        <f>'Year 1'!F55</f>
        <v>0</v>
      </c>
      <c r="F56" s="76">
        <f>'Year 2'!F55</f>
        <v>0</v>
      </c>
      <c r="G56" s="76">
        <f>'Year 3'!F55</f>
        <v>0</v>
      </c>
      <c r="H56" s="76">
        <f>'Year 4'!F55</f>
        <v>0</v>
      </c>
      <c r="I56" s="76">
        <f>'Year 5'!F55</f>
        <v>0</v>
      </c>
      <c r="J56" s="76">
        <f t="shared" si="0"/>
        <v>0</v>
      </c>
    </row>
    <row r="57" spans="1:10" x14ac:dyDescent="0.25">
      <c r="A57" s="57"/>
      <c r="B57" s="57"/>
      <c r="C57" s="26"/>
      <c r="D57" s="76"/>
      <c r="E57" s="76"/>
      <c r="F57" s="76"/>
      <c r="G57" s="76"/>
      <c r="H57" s="76"/>
      <c r="I57" s="76"/>
      <c r="J57" s="76"/>
    </row>
    <row r="58" spans="1:10" x14ac:dyDescent="0.25">
      <c r="A58" s="57"/>
      <c r="B58" s="57"/>
      <c r="C58" s="28" t="s">
        <v>211</v>
      </c>
      <c r="D58" s="76">
        <f>'Year 0'!F57</f>
        <v>0</v>
      </c>
      <c r="E58" s="76">
        <f>'Year 1'!F57</f>
        <v>0</v>
      </c>
      <c r="F58" s="76">
        <f>'Year 2'!F57</f>
        <v>0</v>
      </c>
      <c r="G58" s="76">
        <f>'Year 3'!F57</f>
        <v>0</v>
      </c>
      <c r="H58" s="76">
        <f>'Year 4'!F57</f>
        <v>0</v>
      </c>
      <c r="I58" s="76">
        <f>'Year 5'!F57</f>
        <v>0</v>
      </c>
      <c r="J58" s="76">
        <f t="shared" si="0"/>
        <v>0</v>
      </c>
    </row>
    <row r="59" spans="1:10" x14ac:dyDescent="0.25">
      <c r="A59" s="57"/>
      <c r="B59" s="57"/>
      <c r="C59" s="29" t="s">
        <v>212</v>
      </c>
      <c r="D59" s="76">
        <f>'Year 0'!F58</f>
        <v>0</v>
      </c>
      <c r="E59" s="76">
        <f>'Year 1'!F58</f>
        <v>0</v>
      </c>
      <c r="F59" s="76">
        <f>'Year 2'!F58</f>
        <v>0</v>
      </c>
      <c r="G59" s="76">
        <f>'Year 3'!F58</f>
        <v>0</v>
      </c>
      <c r="H59" s="76">
        <f>'Year 4'!F58</f>
        <v>0</v>
      </c>
      <c r="I59" s="76">
        <f>'Year 5'!F58</f>
        <v>0</v>
      </c>
      <c r="J59" s="76">
        <f t="shared" si="0"/>
        <v>0</v>
      </c>
    </row>
    <row r="60" spans="1:10" x14ac:dyDescent="0.25">
      <c r="A60" s="57"/>
      <c r="B60" s="57"/>
      <c r="C60" s="29" t="s">
        <v>213</v>
      </c>
      <c r="D60" s="76">
        <f>'Year 0'!F59</f>
        <v>0</v>
      </c>
      <c r="E60" s="76">
        <f>'Year 1'!F59</f>
        <v>0</v>
      </c>
      <c r="F60" s="76">
        <f>'Year 2'!F59</f>
        <v>0</v>
      </c>
      <c r="G60" s="76">
        <f>'Year 3'!F59</f>
        <v>0</v>
      </c>
      <c r="H60" s="76">
        <f>'Year 4'!F59</f>
        <v>0</v>
      </c>
      <c r="I60" s="76">
        <f>'Year 5'!F59</f>
        <v>0</v>
      </c>
      <c r="J60" s="76">
        <f t="shared" si="0"/>
        <v>0</v>
      </c>
    </row>
    <row r="61" spans="1:10" x14ac:dyDescent="0.25">
      <c r="A61" s="57"/>
      <c r="B61" s="57"/>
      <c r="C61" s="29" t="s">
        <v>214</v>
      </c>
      <c r="D61" s="76">
        <f>'Year 0'!F60</f>
        <v>0</v>
      </c>
      <c r="E61" s="76">
        <f>'Year 1'!F60</f>
        <v>0</v>
      </c>
      <c r="F61" s="76">
        <f>'Year 2'!F60</f>
        <v>0</v>
      </c>
      <c r="G61" s="76">
        <f>'Year 3'!F60</f>
        <v>0</v>
      </c>
      <c r="H61" s="76">
        <f>'Year 4'!F60</f>
        <v>0</v>
      </c>
      <c r="I61" s="76">
        <f>'Year 5'!F60</f>
        <v>0</v>
      </c>
      <c r="J61" s="76">
        <f t="shared" si="0"/>
        <v>0</v>
      </c>
    </row>
    <row r="62" spans="1:10" x14ac:dyDescent="0.25">
      <c r="A62" s="57"/>
      <c r="B62" s="57"/>
      <c r="C62" s="26" t="s">
        <v>215</v>
      </c>
      <c r="D62" s="76">
        <f>'Year 0'!F61</f>
        <v>0</v>
      </c>
      <c r="E62" s="76">
        <f>'Year 1'!F61</f>
        <v>0</v>
      </c>
      <c r="F62" s="76">
        <f>'Year 2'!F61</f>
        <v>0</v>
      </c>
      <c r="G62" s="76">
        <f>'Year 3'!F61</f>
        <v>0</v>
      </c>
      <c r="H62" s="76">
        <f>'Year 4'!F61</f>
        <v>0</v>
      </c>
      <c r="I62" s="76">
        <f>'Year 5'!F61</f>
        <v>0</v>
      </c>
      <c r="J62" s="76">
        <f t="shared" si="0"/>
        <v>0</v>
      </c>
    </row>
    <row r="63" spans="1:10" x14ac:dyDescent="0.25">
      <c r="A63" s="57"/>
      <c r="B63" s="57"/>
      <c r="C63" s="26"/>
      <c r="D63" s="76"/>
      <c r="E63" s="76"/>
      <c r="F63" s="76"/>
      <c r="G63" s="76"/>
      <c r="H63" s="76"/>
      <c r="I63" s="76"/>
      <c r="J63" s="76"/>
    </row>
    <row r="64" spans="1:10" x14ac:dyDescent="0.25">
      <c r="A64" s="57"/>
      <c r="B64" s="57"/>
      <c r="C64" s="28" t="s">
        <v>216</v>
      </c>
      <c r="D64" s="76">
        <f>'Year 0'!F63</f>
        <v>0</v>
      </c>
      <c r="E64" s="76">
        <f>'Year 1'!F63</f>
        <v>0</v>
      </c>
      <c r="F64" s="76">
        <f>'Year 2'!F63</f>
        <v>0</v>
      </c>
      <c r="G64" s="76">
        <f>'Year 3'!F63</f>
        <v>0</v>
      </c>
      <c r="H64" s="76">
        <f>'Year 4'!F63</f>
        <v>0</v>
      </c>
      <c r="I64" s="76">
        <f>'Year 5'!F63</f>
        <v>0</v>
      </c>
      <c r="J64" s="76">
        <f t="shared" si="0"/>
        <v>0</v>
      </c>
    </row>
    <row r="65" spans="1:10" x14ac:dyDescent="0.25">
      <c r="A65" s="57"/>
      <c r="B65" s="57"/>
      <c r="C65" s="29" t="s">
        <v>217</v>
      </c>
      <c r="D65" s="76">
        <f>'Year 0'!F64</f>
        <v>0</v>
      </c>
      <c r="E65" s="76">
        <f>'Year 1'!F64</f>
        <v>0</v>
      </c>
      <c r="F65" s="76">
        <f>'Year 2'!F64</f>
        <v>0</v>
      </c>
      <c r="G65" s="76">
        <f>'Year 3'!F64</f>
        <v>0</v>
      </c>
      <c r="H65" s="76">
        <f>'Year 4'!F64</f>
        <v>0</v>
      </c>
      <c r="I65" s="76">
        <f>'Year 5'!F64</f>
        <v>0</v>
      </c>
      <c r="J65" s="76">
        <f t="shared" si="0"/>
        <v>0</v>
      </c>
    </row>
    <row r="66" spans="1:10" x14ac:dyDescent="0.25">
      <c r="A66" s="57"/>
      <c r="B66" s="57"/>
      <c r="C66" s="29" t="s">
        <v>218</v>
      </c>
      <c r="D66" s="76">
        <f>'Year 0'!F65</f>
        <v>0</v>
      </c>
      <c r="E66" s="76">
        <f>'Year 1'!F65</f>
        <v>0</v>
      </c>
      <c r="F66" s="76">
        <f>'Year 2'!F65</f>
        <v>0</v>
      </c>
      <c r="G66" s="76">
        <f>'Year 3'!F65</f>
        <v>0</v>
      </c>
      <c r="H66" s="76">
        <f>'Year 4'!F65</f>
        <v>0</v>
      </c>
      <c r="I66" s="76">
        <f>'Year 5'!F65</f>
        <v>0</v>
      </c>
      <c r="J66" s="76">
        <f t="shared" si="0"/>
        <v>0</v>
      </c>
    </row>
    <row r="67" spans="1:10" x14ac:dyDescent="0.25">
      <c r="A67" s="57"/>
      <c r="B67" s="57"/>
      <c r="C67" s="29" t="s">
        <v>219</v>
      </c>
      <c r="D67" s="76">
        <f>'Year 0'!F66</f>
        <v>0</v>
      </c>
      <c r="E67" s="76">
        <f>'Year 1'!F66</f>
        <v>0</v>
      </c>
      <c r="F67" s="76">
        <f>'Year 2'!F66</f>
        <v>0</v>
      </c>
      <c r="G67" s="76">
        <f>'Year 3'!F66</f>
        <v>0</v>
      </c>
      <c r="H67" s="76">
        <f>'Year 4'!F66</f>
        <v>0</v>
      </c>
      <c r="I67" s="76">
        <f>'Year 5'!F66</f>
        <v>0</v>
      </c>
      <c r="J67" s="76">
        <f t="shared" si="0"/>
        <v>0</v>
      </c>
    </row>
    <row r="68" spans="1:10" x14ac:dyDescent="0.25">
      <c r="A68" s="57"/>
      <c r="B68" s="57"/>
      <c r="C68" s="26" t="s">
        <v>220</v>
      </c>
      <c r="D68" s="76">
        <f>'Year 0'!F67</f>
        <v>0</v>
      </c>
      <c r="E68" s="76">
        <f>'Year 1'!F67</f>
        <v>0</v>
      </c>
      <c r="F68" s="76">
        <f>'Year 2'!F67</f>
        <v>0</v>
      </c>
      <c r="G68" s="76">
        <f>'Year 3'!F67</f>
        <v>0</v>
      </c>
      <c r="H68" s="76">
        <f>'Year 4'!F67</f>
        <v>0</v>
      </c>
      <c r="I68" s="76">
        <f>'Year 5'!F67</f>
        <v>0</v>
      </c>
      <c r="J68" s="76">
        <f t="shared" si="0"/>
        <v>0</v>
      </c>
    </row>
    <row r="69" spans="1:10" x14ac:dyDescent="0.25">
      <c r="A69" s="57"/>
      <c r="B69" s="57"/>
      <c r="C69" s="26"/>
      <c r="D69" s="76"/>
      <c r="E69" s="76"/>
      <c r="F69" s="76"/>
      <c r="G69" s="76"/>
      <c r="H69" s="76"/>
      <c r="I69" s="76"/>
      <c r="J69" s="76"/>
    </row>
    <row r="70" spans="1:10" x14ac:dyDescent="0.25">
      <c r="A70" s="57"/>
      <c r="B70" s="57"/>
      <c r="C70" s="28" t="s">
        <v>221</v>
      </c>
      <c r="D70" s="76">
        <f>'Year 0'!F69</f>
        <v>0</v>
      </c>
      <c r="E70" s="76">
        <f>'Year 1'!F69</f>
        <v>0</v>
      </c>
      <c r="F70" s="76">
        <f>'Year 2'!F69</f>
        <v>0</v>
      </c>
      <c r="G70" s="76">
        <f>'Year 3'!F69</f>
        <v>0</v>
      </c>
      <c r="H70" s="76">
        <f>'Year 4'!F69</f>
        <v>0</v>
      </c>
      <c r="I70" s="76">
        <f>'Year 5'!F69</f>
        <v>0</v>
      </c>
      <c r="J70" s="76">
        <f t="shared" si="0"/>
        <v>0</v>
      </c>
    </row>
    <row r="71" spans="1:10" x14ac:dyDescent="0.25">
      <c r="A71" s="57"/>
      <c r="B71" s="57"/>
      <c r="C71" s="29" t="s">
        <v>222</v>
      </c>
      <c r="D71" s="76">
        <f>'Year 0'!F70</f>
        <v>0</v>
      </c>
      <c r="E71" s="76">
        <f>'Year 1'!F70</f>
        <v>0</v>
      </c>
      <c r="F71" s="76">
        <f>'Year 2'!F70</f>
        <v>0</v>
      </c>
      <c r="G71" s="76">
        <f>'Year 3'!F70</f>
        <v>0</v>
      </c>
      <c r="H71" s="76">
        <f>'Year 4'!F70</f>
        <v>0</v>
      </c>
      <c r="I71" s="76">
        <f>'Year 5'!F70</f>
        <v>0</v>
      </c>
      <c r="J71" s="76">
        <f t="shared" si="0"/>
        <v>0</v>
      </c>
    </row>
    <row r="72" spans="1:10" x14ac:dyDescent="0.25">
      <c r="A72" s="57"/>
      <c r="B72" s="57"/>
      <c r="C72" s="26" t="s">
        <v>223</v>
      </c>
      <c r="D72" s="76">
        <f>'Year 0'!F71</f>
        <v>0</v>
      </c>
      <c r="E72" s="76">
        <f>'Year 1'!F71</f>
        <v>0</v>
      </c>
      <c r="F72" s="76">
        <f>'Year 2'!F71</f>
        <v>0</v>
      </c>
      <c r="G72" s="76">
        <f>'Year 3'!F71</f>
        <v>0</v>
      </c>
      <c r="H72" s="76">
        <f>'Year 4'!F71</f>
        <v>0</v>
      </c>
      <c r="I72" s="76">
        <f>'Year 5'!F71</f>
        <v>0</v>
      </c>
      <c r="J72" s="76">
        <f t="shared" ref="J72:J135" si="1">SUM(D72:I72)</f>
        <v>0</v>
      </c>
    </row>
    <row r="73" spans="1:10" x14ac:dyDescent="0.25">
      <c r="A73" s="57"/>
      <c r="B73" s="57"/>
      <c r="C73" s="26"/>
      <c r="D73" s="76"/>
      <c r="E73" s="76"/>
      <c r="F73" s="76"/>
      <c r="G73" s="76"/>
      <c r="H73" s="76"/>
      <c r="I73" s="76"/>
      <c r="J73" s="76"/>
    </row>
    <row r="74" spans="1:10" ht="15.75" x14ac:dyDescent="0.25">
      <c r="A74" s="57"/>
      <c r="B74" s="57"/>
      <c r="C74" s="30" t="s">
        <v>224</v>
      </c>
      <c r="D74" s="76">
        <f>'Year 0'!F73</f>
        <v>0</v>
      </c>
      <c r="E74" s="76">
        <f>'Year 1'!F73</f>
        <v>0</v>
      </c>
      <c r="F74" s="76">
        <f>'Year 2'!F73</f>
        <v>0</v>
      </c>
      <c r="G74" s="76">
        <f>'Year 3'!F73</f>
        <v>0</v>
      </c>
      <c r="H74" s="76">
        <f>'Year 4'!F73</f>
        <v>0</v>
      </c>
      <c r="I74" s="76">
        <f>'Year 5'!F73</f>
        <v>0</v>
      </c>
      <c r="J74" s="76">
        <f t="shared" si="1"/>
        <v>0</v>
      </c>
    </row>
    <row r="75" spans="1:10" x14ac:dyDescent="0.25">
      <c r="A75" s="57"/>
      <c r="B75" s="57"/>
      <c r="C75" s="26"/>
      <c r="D75" s="76"/>
      <c r="E75" s="76"/>
      <c r="F75" s="76"/>
      <c r="G75" s="76"/>
      <c r="H75" s="76"/>
      <c r="I75" s="76"/>
      <c r="J75" s="76"/>
    </row>
    <row r="76" spans="1:10" ht="18.75" x14ac:dyDescent="0.3">
      <c r="A76" s="69"/>
      <c r="B76" s="69"/>
      <c r="C76" s="69" t="s">
        <v>225</v>
      </c>
      <c r="D76" s="69"/>
      <c r="E76" s="69"/>
      <c r="F76" s="69"/>
      <c r="G76" s="69"/>
      <c r="H76" s="69"/>
      <c r="I76" s="69"/>
      <c r="J76" s="69"/>
    </row>
    <row r="77" spans="1:10" x14ac:dyDescent="0.25">
      <c r="A77" s="57"/>
      <c r="B77" s="57"/>
      <c r="C77" s="26" t="s">
        <v>196</v>
      </c>
      <c r="D77" s="76">
        <f>'Year 0'!F76</f>
        <v>0</v>
      </c>
      <c r="E77" s="76">
        <f>'Year 1'!F76</f>
        <v>0</v>
      </c>
      <c r="F77" s="76">
        <f>'Year 2'!F76</f>
        <v>0</v>
      </c>
      <c r="G77" s="76">
        <f>'Year 3'!F76</f>
        <v>0</v>
      </c>
      <c r="H77" s="76">
        <f>'Year 4'!F76</f>
        <v>0</v>
      </c>
      <c r="I77" s="76">
        <f>'Year 5'!F76</f>
        <v>0</v>
      </c>
      <c r="J77" s="76">
        <f t="shared" si="1"/>
        <v>0</v>
      </c>
    </row>
    <row r="78" spans="1:10" x14ac:dyDescent="0.25">
      <c r="A78" s="79"/>
      <c r="B78" s="79"/>
      <c r="C78" s="84" t="s">
        <v>298</v>
      </c>
      <c r="D78" s="76">
        <f>'Year 0'!F77</f>
        <v>0</v>
      </c>
      <c r="E78" s="76">
        <f>'Year 1'!F77</f>
        <v>0</v>
      </c>
      <c r="F78" s="76">
        <f>'Year 2'!F77</f>
        <v>0</v>
      </c>
      <c r="G78" s="76">
        <f>'Year 3'!F77</f>
        <v>0</v>
      </c>
      <c r="H78" s="76">
        <f>'Year 4'!F77</f>
        <v>0</v>
      </c>
      <c r="I78" s="76">
        <f>'Year 5'!F77</f>
        <v>0</v>
      </c>
      <c r="J78" s="76">
        <f t="shared" si="1"/>
        <v>0</v>
      </c>
    </row>
    <row r="79" spans="1:10" x14ac:dyDescent="0.25">
      <c r="A79" s="57"/>
      <c r="B79" s="57"/>
      <c r="C79" s="27" t="s">
        <v>276</v>
      </c>
      <c r="D79" s="76">
        <f>'Year 0'!F78</f>
        <v>0</v>
      </c>
      <c r="E79" s="76">
        <f>'Year 1'!F78</f>
        <v>0</v>
      </c>
      <c r="F79" s="76">
        <f>'Year 2'!F78</f>
        <v>0</v>
      </c>
      <c r="G79" s="76">
        <f>'Year 3'!F78</f>
        <v>0</v>
      </c>
      <c r="H79" s="76">
        <f>'Year 4'!F78</f>
        <v>0</v>
      </c>
      <c r="I79" s="76">
        <f>'Year 5'!F78</f>
        <v>0</v>
      </c>
      <c r="J79" s="76">
        <f t="shared" si="1"/>
        <v>0</v>
      </c>
    </row>
    <row r="80" spans="1:10" x14ac:dyDescent="0.25">
      <c r="A80" s="57"/>
      <c r="B80" s="57"/>
      <c r="C80" s="27" t="s">
        <v>197</v>
      </c>
      <c r="D80" s="76">
        <f>'Year 0'!F79</f>
        <v>0</v>
      </c>
      <c r="E80" s="76">
        <f>'Year 1'!F79</f>
        <v>0</v>
      </c>
      <c r="F80" s="76">
        <f>'Year 2'!F79</f>
        <v>0</v>
      </c>
      <c r="G80" s="76">
        <f>'Year 3'!F79</f>
        <v>0</v>
      </c>
      <c r="H80" s="76">
        <f>'Year 4'!F79</f>
        <v>0</v>
      </c>
      <c r="I80" s="76">
        <f>'Year 5'!F79</f>
        <v>0</v>
      </c>
      <c r="J80" s="76">
        <f t="shared" si="1"/>
        <v>0</v>
      </c>
    </row>
    <row r="81" spans="1:10" x14ac:dyDescent="0.25">
      <c r="A81" s="57"/>
      <c r="B81" s="57"/>
      <c r="C81" s="27" t="s">
        <v>299</v>
      </c>
      <c r="D81" s="76">
        <f>'Year 0'!F80</f>
        <v>0</v>
      </c>
      <c r="E81" s="76">
        <f>'Year 1'!F80</f>
        <v>0</v>
      </c>
      <c r="F81" s="76">
        <f>'Year 2'!F80</f>
        <v>0</v>
      </c>
      <c r="G81" s="76">
        <f>'Year 3'!F80</f>
        <v>0</v>
      </c>
      <c r="H81" s="76">
        <f>'Year 4'!F80</f>
        <v>0</v>
      </c>
      <c r="I81" s="76">
        <f>'Year 5'!F80</f>
        <v>0</v>
      </c>
      <c r="J81" s="76">
        <f t="shared" si="1"/>
        <v>0</v>
      </c>
    </row>
    <row r="82" spans="1:10" x14ac:dyDescent="0.25">
      <c r="A82" s="57"/>
      <c r="B82" s="57"/>
      <c r="C82" s="27" t="s">
        <v>226</v>
      </c>
      <c r="D82" s="76">
        <f>'Year 0'!F81</f>
        <v>0</v>
      </c>
      <c r="E82" s="76">
        <f>'Year 1'!F81</f>
        <v>0</v>
      </c>
      <c r="F82" s="76">
        <f>'Year 2'!F81</f>
        <v>0</v>
      </c>
      <c r="G82" s="76">
        <f>'Year 3'!F81</f>
        <v>0</v>
      </c>
      <c r="H82" s="76">
        <f>'Year 4'!F81</f>
        <v>0</v>
      </c>
      <c r="I82" s="76">
        <f>'Year 5'!F81</f>
        <v>0</v>
      </c>
      <c r="J82" s="76">
        <f t="shared" si="1"/>
        <v>0</v>
      </c>
    </row>
    <row r="83" spans="1:10" x14ac:dyDescent="0.25">
      <c r="A83" s="57"/>
      <c r="B83" s="57"/>
      <c r="C83" s="27" t="s">
        <v>300</v>
      </c>
      <c r="D83" s="76">
        <f>'Year 0'!F82</f>
        <v>0</v>
      </c>
      <c r="E83" s="76">
        <f>'Year 1'!F82</f>
        <v>0</v>
      </c>
      <c r="F83" s="76">
        <f>'Year 2'!F82</f>
        <v>0</v>
      </c>
      <c r="G83" s="76">
        <f>'Year 3'!F82</f>
        <v>0</v>
      </c>
      <c r="H83" s="76">
        <f>'Year 4'!F82</f>
        <v>0</v>
      </c>
      <c r="I83" s="76">
        <f>'Year 5'!F82</f>
        <v>0</v>
      </c>
      <c r="J83" s="76">
        <f t="shared" si="1"/>
        <v>0</v>
      </c>
    </row>
    <row r="84" spans="1:10" x14ac:dyDescent="0.25">
      <c r="A84" s="57"/>
      <c r="B84" s="57"/>
      <c r="C84" s="26" t="s">
        <v>199</v>
      </c>
      <c r="D84" s="76">
        <f>'Year 0'!F83</f>
        <v>0</v>
      </c>
      <c r="E84" s="76">
        <f>'Year 1'!F83</f>
        <v>0</v>
      </c>
      <c r="F84" s="76">
        <f>'Year 2'!F83</f>
        <v>0</v>
      </c>
      <c r="G84" s="76">
        <f>'Year 3'!F83</f>
        <v>0</v>
      </c>
      <c r="H84" s="76">
        <f>'Year 4'!F83</f>
        <v>0</v>
      </c>
      <c r="I84" s="76">
        <f>'Year 5'!F83</f>
        <v>0</v>
      </c>
      <c r="J84" s="76">
        <f t="shared" si="1"/>
        <v>0</v>
      </c>
    </row>
    <row r="85" spans="1:10" x14ac:dyDescent="0.25">
      <c r="A85" s="57"/>
      <c r="B85" s="57"/>
      <c r="C85" s="26" t="s">
        <v>200</v>
      </c>
      <c r="D85" s="76">
        <f>'Year 0'!F84</f>
        <v>0</v>
      </c>
      <c r="E85" s="76">
        <f>'Year 1'!F84</f>
        <v>0</v>
      </c>
      <c r="F85" s="76">
        <f>'Year 2'!F84</f>
        <v>0</v>
      </c>
      <c r="G85" s="76">
        <f>'Year 3'!F84</f>
        <v>0</v>
      </c>
      <c r="H85" s="76">
        <f>'Year 4'!F84</f>
        <v>0</v>
      </c>
      <c r="I85" s="76">
        <f>'Year 5'!F84</f>
        <v>0</v>
      </c>
      <c r="J85" s="76">
        <f t="shared" si="1"/>
        <v>0</v>
      </c>
    </row>
    <row r="86" spans="1:10" x14ac:dyDescent="0.25">
      <c r="A86" s="57"/>
      <c r="B86" s="57"/>
      <c r="C86" s="27" t="s">
        <v>201</v>
      </c>
      <c r="D86" s="76">
        <f>'Year 0'!F85</f>
        <v>0</v>
      </c>
      <c r="E86" s="76">
        <f>'Year 1'!F85</f>
        <v>0</v>
      </c>
      <c r="F86" s="76">
        <f>'Year 2'!F85</f>
        <v>0</v>
      </c>
      <c r="G86" s="76">
        <f>'Year 3'!F85</f>
        <v>0</v>
      </c>
      <c r="H86" s="76">
        <f>'Year 4'!F85</f>
        <v>0</v>
      </c>
      <c r="I86" s="76">
        <f>'Year 5'!F85</f>
        <v>0</v>
      </c>
      <c r="J86" s="76">
        <f t="shared" si="1"/>
        <v>0</v>
      </c>
    </row>
    <row r="87" spans="1:10" x14ac:dyDescent="0.25">
      <c r="A87" s="57"/>
      <c r="B87" s="57"/>
      <c r="C87" s="27" t="s">
        <v>227</v>
      </c>
      <c r="D87" s="76">
        <f>'Year 0'!F86</f>
        <v>0</v>
      </c>
      <c r="E87" s="76">
        <f>'Year 1'!F86</f>
        <v>0</v>
      </c>
      <c r="F87" s="76">
        <f>'Year 2'!F86</f>
        <v>0</v>
      </c>
      <c r="G87" s="76">
        <f>'Year 3'!F86</f>
        <v>0</v>
      </c>
      <c r="H87" s="76">
        <f>'Year 4'!F86</f>
        <v>0</v>
      </c>
      <c r="I87" s="76">
        <f>'Year 5'!F86</f>
        <v>0</v>
      </c>
      <c r="J87" s="76">
        <f t="shared" si="1"/>
        <v>0</v>
      </c>
    </row>
    <row r="88" spans="1:10" x14ac:dyDescent="0.25">
      <c r="A88" s="57"/>
      <c r="B88" s="57"/>
      <c r="C88" s="27" t="s">
        <v>164</v>
      </c>
      <c r="D88" s="76">
        <f>'Year 0'!F87</f>
        <v>0</v>
      </c>
      <c r="E88" s="76">
        <f>'Year 1'!F87</f>
        <v>0</v>
      </c>
      <c r="F88" s="76">
        <f>'Year 2'!F87</f>
        <v>0</v>
      </c>
      <c r="G88" s="76">
        <f>'Year 3'!F87</f>
        <v>0</v>
      </c>
      <c r="H88" s="76">
        <f>'Year 4'!F87</f>
        <v>0</v>
      </c>
      <c r="I88" s="76">
        <f>'Year 5'!F87</f>
        <v>0</v>
      </c>
      <c r="J88" s="76">
        <f t="shared" si="1"/>
        <v>0</v>
      </c>
    </row>
    <row r="89" spans="1:10" x14ac:dyDescent="0.25">
      <c r="A89" s="57"/>
      <c r="B89" s="57"/>
      <c r="C89" s="27" t="s">
        <v>166</v>
      </c>
      <c r="D89" s="76">
        <f>'Year 0'!F88</f>
        <v>0</v>
      </c>
      <c r="E89" s="76">
        <f>'Year 1'!F88</f>
        <v>0</v>
      </c>
      <c r="F89" s="76">
        <f>'Year 2'!F88</f>
        <v>0</v>
      </c>
      <c r="G89" s="76">
        <f>'Year 3'!F88</f>
        <v>0</v>
      </c>
      <c r="H89" s="76">
        <f>'Year 4'!F88</f>
        <v>0</v>
      </c>
      <c r="I89" s="76">
        <f>'Year 5'!F88</f>
        <v>0</v>
      </c>
      <c r="J89" s="76">
        <f t="shared" si="1"/>
        <v>0</v>
      </c>
    </row>
    <row r="90" spans="1:10" x14ac:dyDescent="0.25">
      <c r="A90" s="57"/>
      <c r="B90" s="57"/>
      <c r="C90" s="27" t="s">
        <v>203</v>
      </c>
      <c r="D90" s="76">
        <f>'Year 0'!F89</f>
        <v>0</v>
      </c>
      <c r="E90" s="76">
        <f>'Year 1'!F89</f>
        <v>0</v>
      </c>
      <c r="F90" s="76">
        <f>'Year 2'!F89</f>
        <v>0</v>
      </c>
      <c r="G90" s="76">
        <f>'Year 3'!F89</f>
        <v>0</v>
      </c>
      <c r="H90" s="76">
        <f>'Year 4'!F89</f>
        <v>0</v>
      </c>
      <c r="I90" s="76">
        <f>'Year 5'!F89</f>
        <v>0</v>
      </c>
      <c r="J90" s="76">
        <f t="shared" si="1"/>
        <v>0</v>
      </c>
    </row>
    <row r="91" spans="1:10" x14ac:dyDescent="0.25">
      <c r="A91" s="57"/>
      <c r="B91" s="57"/>
      <c r="C91" s="27" t="s">
        <v>204</v>
      </c>
      <c r="D91" s="76">
        <f>'Year 0'!F90</f>
        <v>0</v>
      </c>
      <c r="E91" s="76">
        <f>'Year 1'!F90</f>
        <v>0</v>
      </c>
      <c r="F91" s="76">
        <f>'Year 2'!F90</f>
        <v>0</v>
      </c>
      <c r="G91" s="76">
        <f>'Year 3'!F90</f>
        <v>0</v>
      </c>
      <c r="H91" s="76">
        <f>'Year 4'!F90</f>
        <v>0</v>
      </c>
      <c r="I91" s="76">
        <f>'Year 5'!F90</f>
        <v>0</v>
      </c>
      <c r="J91" s="76">
        <f t="shared" si="1"/>
        <v>0</v>
      </c>
    </row>
    <row r="92" spans="1:10" x14ac:dyDescent="0.25">
      <c r="A92" s="57"/>
      <c r="B92" s="57"/>
      <c r="C92" s="26" t="s">
        <v>205</v>
      </c>
      <c r="D92" s="76">
        <f>'Year 0'!F91</f>
        <v>0</v>
      </c>
      <c r="E92" s="76">
        <f>'Year 1'!F91</f>
        <v>0</v>
      </c>
      <c r="F92" s="76">
        <f>'Year 2'!F91</f>
        <v>0</v>
      </c>
      <c r="G92" s="76">
        <f>'Year 3'!F91</f>
        <v>0</v>
      </c>
      <c r="H92" s="76">
        <f>'Year 4'!F91</f>
        <v>0</v>
      </c>
      <c r="I92" s="76">
        <f>'Year 5'!F91</f>
        <v>0</v>
      </c>
      <c r="J92" s="76">
        <f t="shared" si="1"/>
        <v>0</v>
      </c>
    </row>
    <row r="93" spans="1:10" x14ac:dyDescent="0.25">
      <c r="A93" s="57"/>
      <c r="B93" s="57"/>
      <c r="C93" s="28" t="s">
        <v>206</v>
      </c>
      <c r="D93" s="76">
        <f>'Year 0'!F92</f>
        <v>0</v>
      </c>
      <c r="E93" s="76">
        <f>'Year 1'!F92</f>
        <v>0</v>
      </c>
      <c r="F93" s="76">
        <f>'Year 2'!F92</f>
        <v>0</v>
      </c>
      <c r="G93" s="76">
        <f>'Year 3'!F92</f>
        <v>0</v>
      </c>
      <c r="H93" s="76">
        <f>'Year 4'!F92</f>
        <v>0</v>
      </c>
      <c r="I93" s="76">
        <f>'Year 5'!F92</f>
        <v>0</v>
      </c>
      <c r="J93" s="76">
        <f t="shared" si="1"/>
        <v>0</v>
      </c>
    </row>
    <row r="94" spans="1:10" x14ac:dyDescent="0.25">
      <c r="A94" s="57"/>
      <c r="B94" s="57"/>
      <c r="C94" s="26"/>
      <c r="D94" s="76"/>
      <c r="E94" s="76"/>
      <c r="F94" s="76"/>
      <c r="G94" s="76"/>
      <c r="H94" s="76"/>
      <c r="I94" s="76"/>
      <c r="J94" s="76"/>
    </row>
    <row r="95" spans="1:10" x14ac:dyDescent="0.25">
      <c r="A95" s="57"/>
      <c r="B95" s="57"/>
      <c r="C95" s="28" t="s">
        <v>228</v>
      </c>
      <c r="D95" s="76">
        <f>'Year 0'!F94</f>
        <v>0</v>
      </c>
      <c r="E95" s="76">
        <f>'Year 1'!F94</f>
        <v>0</v>
      </c>
      <c r="F95" s="76">
        <f>'Year 2'!F94</f>
        <v>0</v>
      </c>
      <c r="G95" s="76">
        <f>'Year 3'!F94</f>
        <v>0</v>
      </c>
      <c r="H95" s="76">
        <f>'Year 4'!F94</f>
        <v>0</v>
      </c>
      <c r="I95" s="76">
        <f>'Year 5'!F94</f>
        <v>0</v>
      </c>
      <c r="J95" s="76">
        <f t="shared" si="1"/>
        <v>0</v>
      </c>
    </row>
    <row r="96" spans="1:10" x14ac:dyDescent="0.25">
      <c r="A96" s="57"/>
      <c r="B96" s="57"/>
      <c r="C96" s="29" t="s">
        <v>229</v>
      </c>
      <c r="D96" s="76">
        <f>'Year 0'!F95</f>
        <v>0</v>
      </c>
      <c r="E96" s="76">
        <f>'Year 1'!F95</f>
        <v>0</v>
      </c>
      <c r="F96" s="76">
        <f>'Year 2'!F95</f>
        <v>0</v>
      </c>
      <c r="G96" s="76">
        <f>'Year 3'!F95</f>
        <v>0</v>
      </c>
      <c r="H96" s="76">
        <f>'Year 4'!F95</f>
        <v>0</v>
      </c>
      <c r="I96" s="76">
        <f>'Year 5'!F95</f>
        <v>0</v>
      </c>
      <c r="J96" s="76">
        <f t="shared" si="1"/>
        <v>0</v>
      </c>
    </row>
    <row r="97" spans="1:10" x14ac:dyDescent="0.25">
      <c r="A97" s="57"/>
      <c r="B97" s="57"/>
      <c r="C97" s="29" t="s">
        <v>230</v>
      </c>
      <c r="D97" s="76">
        <f>'Year 0'!F96</f>
        <v>0</v>
      </c>
      <c r="E97" s="76">
        <f>'Year 1'!F96</f>
        <v>0</v>
      </c>
      <c r="F97" s="76">
        <f>'Year 2'!F96</f>
        <v>0</v>
      </c>
      <c r="G97" s="76">
        <f>'Year 3'!F96</f>
        <v>0</v>
      </c>
      <c r="H97" s="76">
        <f>'Year 4'!F96</f>
        <v>0</v>
      </c>
      <c r="I97" s="76">
        <f>'Year 5'!F96</f>
        <v>0</v>
      </c>
      <c r="J97" s="76">
        <f t="shared" si="1"/>
        <v>0</v>
      </c>
    </row>
    <row r="98" spans="1:10" x14ac:dyDescent="0.25">
      <c r="A98" s="57"/>
      <c r="B98" s="57"/>
      <c r="C98" s="29" t="s">
        <v>231</v>
      </c>
      <c r="D98" s="76">
        <f>'Year 0'!F97</f>
        <v>0</v>
      </c>
      <c r="E98" s="76">
        <f>'Year 1'!F97</f>
        <v>0</v>
      </c>
      <c r="F98" s="76">
        <f>'Year 2'!F97</f>
        <v>0</v>
      </c>
      <c r="G98" s="76">
        <f>'Year 3'!F97</f>
        <v>0</v>
      </c>
      <c r="H98" s="76">
        <f>'Year 4'!F97</f>
        <v>0</v>
      </c>
      <c r="I98" s="76">
        <f>'Year 5'!F97</f>
        <v>0</v>
      </c>
      <c r="J98" s="76">
        <f t="shared" si="1"/>
        <v>0</v>
      </c>
    </row>
    <row r="99" spans="1:10" x14ac:dyDescent="0.25">
      <c r="A99" s="57"/>
      <c r="B99" s="57"/>
      <c r="C99" s="29" t="s">
        <v>232</v>
      </c>
      <c r="D99" s="76">
        <f>'Year 0'!F98</f>
        <v>0</v>
      </c>
      <c r="E99" s="76">
        <f>'Year 1'!F98</f>
        <v>0</v>
      </c>
      <c r="F99" s="76">
        <f>'Year 2'!F98</f>
        <v>0</v>
      </c>
      <c r="G99" s="76">
        <f>'Year 3'!F98</f>
        <v>0</v>
      </c>
      <c r="H99" s="76">
        <f>'Year 4'!F98</f>
        <v>0</v>
      </c>
      <c r="I99" s="76">
        <f>'Year 5'!F98</f>
        <v>0</v>
      </c>
      <c r="J99" s="76">
        <f t="shared" si="1"/>
        <v>0</v>
      </c>
    </row>
    <row r="100" spans="1:10" x14ac:dyDescent="0.25">
      <c r="A100" s="57"/>
      <c r="B100" s="57"/>
      <c r="C100" s="29" t="s">
        <v>233</v>
      </c>
      <c r="D100" s="76">
        <f>'Year 0'!F99</f>
        <v>0</v>
      </c>
      <c r="E100" s="76">
        <f>'Year 1'!F99</f>
        <v>0</v>
      </c>
      <c r="F100" s="76">
        <f>'Year 2'!F99</f>
        <v>0</v>
      </c>
      <c r="G100" s="76">
        <f>'Year 3'!F99</f>
        <v>0</v>
      </c>
      <c r="H100" s="76">
        <f>'Year 4'!F99</f>
        <v>0</v>
      </c>
      <c r="I100" s="76">
        <f>'Year 5'!F99</f>
        <v>0</v>
      </c>
      <c r="J100" s="76">
        <f t="shared" si="1"/>
        <v>0</v>
      </c>
    </row>
    <row r="101" spans="1:10" x14ac:dyDescent="0.25">
      <c r="A101" s="57"/>
      <c r="B101" s="57"/>
      <c r="C101" s="29" t="s">
        <v>234</v>
      </c>
      <c r="D101" s="76">
        <f>'Year 0'!F100</f>
        <v>0</v>
      </c>
      <c r="E101" s="76">
        <f>'Year 1'!F100</f>
        <v>0</v>
      </c>
      <c r="F101" s="76">
        <f>'Year 2'!F100</f>
        <v>0</v>
      </c>
      <c r="G101" s="76">
        <f>'Year 3'!F100</f>
        <v>0</v>
      </c>
      <c r="H101" s="76">
        <f>'Year 4'!F100</f>
        <v>0</v>
      </c>
      <c r="I101" s="76">
        <f>'Year 5'!F100</f>
        <v>0</v>
      </c>
      <c r="J101" s="76">
        <f t="shared" si="1"/>
        <v>0</v>
      </c>
    </row>
    <row r="102" spans="1:10" x14ac:dyDescent="0.25">
      <c r="A102" s="57"/>
      <c r="B102" s="57"/>
      <c r="C102" s="29" t="s">
        <v>235</v>
      </c>
      <c r="D102" s="76">
        <f>'Year 0'!F101</f>
        <v>0</v>
      </c>
      <c r="E102" s="76">
        <f>'Year 1'!F101</f>
        <v>0</v>
      </c>
      <c r="F102" s="76">
        <f>'Year 2'!F101</f>
        <v>0</v>
      </c>
      <c r="G102" s="76">
        <f>'Year 3'!F101</f>
        <v>0</v>
      </c>
      <c r="H102" s="76">
        <f>'Year 4'!F101</f>
        <v>0</v>
      </c>
      <c r="I102" s="76">
        <f>'Year 5'!F101</f>
        <v>0</v>
      </c>
      <c r="J102" s="76">
        <f t="shared" si="1"/>
        <v>0</v>
      </c>
    </row>
    <row r="103" spans="1:10" x14ac:dyDescent="0.25">
      <c r="A103" s="57"/>
      <c r="B103" s="57"/>
      <c r="C103" s="29" t="s">
        <v>236</v>
      </c>
      <c r="D103" s="76">
        <f>'Year 0'!F102</f>
        <v>0</v>
      </c>
      <c r="E103" s="76">
        <f>'Year 1'!F102</f>
        <v>0</v>
      </c>
      <c r="F103" s="76">
        <f>'Year 2'!F102</f>
        <v>0</v>
      </c>
      <c r="G103" s="76">
        <f>'Year 3'!F102</f>
        <v>0</v>
      </c>
      <c r="H103" s="76">
        <f>'Year 4'!F102</f>
        <v>0</v>
      </c>
      <c r="I103" s="76">
        <f>'Year 5'!F102</f>
        <v>0</v>
      </c>
      <c r="J103" s="76">
        <f t="shared" si="1"/>
        <v>0</v>
      </c>
    </row>
    <row r="104" spans="1:10" x14ac:dyDescent="0.25">
      <c r="A104" s="57"/>
      <c r="B104" s="57"/>
      <c r="C104" s="29" t="s">
        <v>237</v>
      </c>
      <c r="D104" s="76">
        <f>'Year 0'!F103</f>
        <v>0</v>
      </c>
      <c r="E104" s="76">
        <f>'Year 1'!F103</f>
        <v>0</v>
      </c>
      <c r="F104" s="76">
        <f>'Year 2'!F103</f>
        <v>0</v>
      </c>
      <c r="G104" s="76">
        <f>'Year 3'!F103</f>
        <v>0</v>
      </c>
      <c r="H104" s="76">
        <f>'Year 4'!F103</f>
        <v>0</v>
      </c>
      <c r="I104" s="76">
        <f>'Year 5'!F103</f>
        <v>0</v>
      </c>
      <c r="J104" s="76">
        <f t="shared" si="1"/>
        <v>0</v>
      </c>
    </row>
    <row r="105" spans="1:10" x14ac:dyDescent="0.25">
      <c r="A105" s="57"/>
      <c r="B105" s="57"/>
      <c r="C105" s="29" t="s">
        <v>238</v>
      </c>
      <c r="D105" s="76">
        <f>'Year 0'!F104</f>
        <v>0</v>
      </c>
      <c r="E105" s="76">
        <f>'Year 1'!F104</f>
        <v>0</v>
      </c>
      <c r="F105" s="76">
        <f>'Year 2'!F104</f>
        <v>0</v>
      </c>
      <c r="G105" s="76">
        <f>'Year 3'!F104</f>
        <v>0</v>
      </c>
      <c r="H105" s="76">
        <f>'Year 4'!F104</f>
        <v>0</v>
      </c>
      <c r="I105" s="76">
        <f>'Year 5'!F104</f>
        <v>0</v>
      </c>
      <c r="J105" s="76">
        <f t="shared" si="1"/>
        <v>0</v>
      </c>
    </row>
    <row r="106" spans="1:10" x14ac:dyDescent="0.25">
      <c r="A106" s="57"/>
      <c r="B106" s="57"/>
      <c r="C106" s="29" t="s">
        <v>239</v>
      </c>
      <c r="D106" s="76">
        <f>'Year 0'!F105</f>
        <v>0</v>
      </c>
      <c r="E106" s="76">
        <f>'Year 1'!F105</f>
        <v>0</v>
      </c>
      <c r="F106" s="76">
        <f>'Year 2'!F105</f>
        <v>0</v>
      </c>
      <c r="G106" s="76">
        <f>'Year 3'!F105</f>
        <v>0</v>
      </c>
      <c r="H106" s="76">
        <f>'Year 4'!F105</f>
        <v>0</v>
      </c>
      <c r="I106" s="76">
        <f>'Year 5'!F105</f>
        <v>0</v>
      </c>
      <c r="J106" s="76">
        <f t="shared" si="1"/>
        <v>0</v>
      </c>
    </row>
    <row r="107" spans="1:10" x14ac:dyDescent="0.25">
      <c r="A107" s="57"/>
      <c r="B107" s="57"/>
      <c r="C107" s="28" t="s">
        <v>240</v>
      </c>
      <c r="D107" s="76">
        <f>'Year 0'!F106</f>
        <v>0</v>
      </c>
      <c r="E107" s="76">
        <f>'Year 1'!F106</f>
        <v>0</v>
      </c>
      <c r="F107" s="76">
        <f>'Year 2'!F106</f>
        <v>0</v>
      </c>
      <c r="G107" s="76">
        <f>'Year 3'!F106</f>
        <v>0</v>
      </c>
      <c r="H107" s="76">
        <f>'Year 4'!F106</f>
        <v>0</v>
      </c>
      <c r="I107" s="76">
        <f>'Year 5'!F106</f>
        <v>0</v>
      </c>
      <c r="J107" s="76">
        <f t="shared" si="1"/>
        <v>0</v>
      </c>
    </row>
    <row r="108" spans="1:10" x14ac:dyDescent="0.25">
      <c r="A108" s="57"/>
      <c r="B108" s="57"/>
      <c r="C108" s="26"/>
      <c r="D108" s="76"/>
      <c r="E108" s="76"/>
      <c r="F108" s="76"/>
      <c r="G108" s="76"/>
      <c r="H108" s="76"/>
      <c r="I108" s="76"/>
      <c r="J108" s="76"/>
    </row>
    <row r="109" spans="1:10" x14ac:dyDescent="0.25">
      <c r="A109" s="57"/>
      <c r="B109" s="57"/>
      <c r="C109" s="28" t="s">
        <v>241</v>
      </c>
      <c r="D109" s="76">
        <f>'Year 0'!F108</f>
        <v>0</v>
      </c>
      <c r="E109" s="76">
        <f>'Year 1'!F108</f>
        <v>0</v>
      </c>
      <c r="F109" s="76">
        <f>'Year 2'!F108</f>
        <v>0</v>
      </c>
      <c r="G109" s="76">
        <f>'Year 3'!F108</f>
        <v>0</v>
      </c>
      <c r="H109" s="76">
        <f>'Year 4'!F108</f>
        <v>0</v>
      </c>
      <c r="I109" s="76">
        <f>'Year 5'!F108</f>
        <v>0</v>
      </c>
      <c r="J109" s="76">
        <f t="shared" si="1"/>
        <v>0</v>
      </c>
    </row>
    <row r="110" spans="1:10" x14ac:dyDescent="0.25">
      <c r="A110" s="57"/>
      <c r="B110" s="57"/>
      <c r="C110" s="31" t="s">
        <v>242</v>
      </c>
      <c r="D110" s="76">
        <f>'Year 0'!F109</f>
        <v>0</v>
      </c>
      <c r="E110" s="76">
        <f>'Year 1'!F109</f>
        <v>0</v>
      </c>
      <c r="F110" s="76">
        <f>'Year 2'!F109</f>
        <v>0</v>
      </c>
      <c r="G110" s="76">
        <f>'Year 3'!F109</f>
        <v>0</v>
      </c>
      <c r="H110" s="76">
        <f>'Year 4'!F109</f>
        <v>0</v>
      </c>
      <c r="I110" s="76">
        <f>'Year 5'!F109</f>
        <v>0</v>
      </c>
      <c r="J110" s="76">
        <f t="shared" si="1"/>
        <v>0</v>
      </c>
    </row>
    <row r="111" spans="1:10" x14ac:dyDescent="0.25">
      <c r="A111" s="57"/>
      <c r="B111" s="57"/>
      <c r="C111" s="31" t="s">
        <v>243</v>
      </c>
      <c r="D111" s="76">
        <f>'Year 0'!F110</f>
        <v>0</v>
      </c>
      <c r="E111" s="76">
        <f>'Year 1'!F110</f>
        <v>0</v>
      </c>
      <c r="F111" s="76">
        <f>'Year 2'!F110</f>
        <v>0</v>
      </c>
      <c r="G111" s="76">
        <f>'Year 3'!F110</f>
        <v>0</v>
      </c>
      <c r="H111" s="76">
        <f>'Year 4'!F110</f>
        <v>0</v>
      </c>
      <c r="I111" s="76">
        <f>'Year 5'!F110</f>
        <v>0</v>
      </c>
      <c r="J111" s="76">
        <f t="shared" si="1"/>
        <v>0</v>
      </c>
    </row>
    <row r="112" spans="1:10" x14ac:dyDescent="0.25">
      <c r="A112" s="57"/>
      <c r="B112" s="57"/>
      <c r="C112" s="31" t="s">
        <v>244</v>
      </c>
      <c r="D112" s="76">
        <f>'Year 0'!F111</f>
        <v>0</v>
      </c>
      <c r="E112" s="76">
        <f>'Year 1'!F111</f>
        <v>0</v>
      </c>
      <c r="F112" s="76">
        <f>'Year 2'!F111</f>
        <v>0</v>
      </c>
      <c r="G112" s="76">
        <f>'Year 3'!F111</f>
        <v>0</v>
      </c>
      <c r="H112" s="76">
        <f>'Year 4'!F111</f>
        <v>0</v>
      </c>
      <c r="I112" s="76">
        <f>'Year 5'!F111</f>
        <v>0</v>
      </c>
      <c r="J112" s="76">
        <f t="shared" si="1"/>
        <v>0</v>
      </c>
    </row>
    <row r="113" spans="1:10" x14ac:dyDescent="0.25">
      <c r="A113" s="57"/>
      <c r="B113" s="57"/>
      <c r="C113" s="31" t="s">
        <v>245</v>
      </c>
      <c r="D113" s="76">
        <f>'Year 0'!F112</f>
        <v>0</v>
      </c>
      <c r="E113" s="76">
        <f>'Year 1'!F112</f>
        <v>0</v>
      </c>
      <c r="F113" s="76">
        <f>'Year 2'!F112</f>
        <v>0</v>
      </c>
      <c r="G113" s="76">
        <f>'Year 3'!F112</f>
        <v>0</v>
      </c>
      <c r="H113" s="76">
        <f>'Year 4'!F112</f>
        <v>0</v>
      </c>
      <c r="I113" s="76">
        <f>'Year 5'!F112</f>
        <v>0</v>
      </c>
      <c r="J113" s="76">
        <f t="shared" si="1"/>
        <v>0</v>
      </c>
    </row>
    <row r="114" spans="1:10" x14ac:dyDescent="0.25">
      <c r="A114" s="57"/>
      <c r="B114" s="57"/>
      <c r="C114" s="31" t="s">
        <v>246</v>
      </c>
      <c r="D114" s="76">
        <f>'Year 0'!F113</f>
        <v>0</v>
      </c>
      <c r="E114" s="76">
        <f>'Year 1'!F113</f>
        <v>0</v>
      </c>
      <c r="F114" s="76">
        <f>'Year 2'!F113</f>
        <v>0</v>
      </c>
      <c r="G114" s="76">
        <f>'Year 3'!F113</f>
        <v>0</v>
      </c>
      <c r="H114" s="76">
        <f>'Year 4'!F113</f>
        <v>0</v>
      </c>
      <c r="I114" s="76">
        <f>'Year 5'!F113</f>
        <v>0</v>
      </c>
      <c r="J114" s="76">
        <f t="shared" si="1"/>
        <v>0</v>
      </c>
    </row>
    <row r="115" spans="1:10" x14ac:dyDescent="0.25">
      <c r="A115" s="57"/>
      <c r="B115" s="57"/>
      <c r="C115" s="31" t="s">
        <v>247</v>
      </c>
      <c r="D115" s="76">
        <f>'Year 0'!F114</f>
        <v>0</v>
      </c>
      <c r="E115" s="76">
        <f>'Year 1'!F114</f>
        <v>0</v>
      </c>
      <c r="F115" s="76">
        <f>'Year 2'!F114</f>
        <v>0</v>
      </c>
      <c r="G115" s="76">
        <f>'Year 3'!F114</f>
        <v>0</v>
      </c>
      <c r="H115" s="76">
        <f>'Year 4'!F114</f>
        <v>0</v>
      </c>
      <c r="I115" s="76">
        <f>'Year 5'!F114</f>
        <v>0</v>
      </c>
      <c r="J115" s="76">
        <f t="shared" si="1"/>
        <v>0</v>
      </c>
    </row>
    <row r="116" spans="1:10" x14ac:dyDescent="0.25">
      <c r="A116" s="57"/>
      <c r="B116" s="57"/>
      <c r="C116" s="31" t="s">
        <v>248</v>
      </c>
      <c r="D116" s="76">
        <f>'Year 0'!F115</f>
        <v>0</v>
      </c>
      <c r="E116" s="76">
        <f>'Year 1'!F115</f>
        <v>0</v>
      </c>
      <c r="F116" s="76">
        <f>'Year 2'!F115</f>
        <v>0</v>
      </c>
      <c r="G116" s="76">
        <f>'Year 3'!F115</f>
        <v>0</v>
      </c>
      <c r="H116" s="76">
        <f>'Year 4'!F115</f>
        <v>0</v>
      </c>
      <c r="I116" s="76">
        <f>'Year 5'!F115</f>
        <v>0</v>
      </c>
      <c r="J116" s="76">
        <f t="shared" si="1"/>
        <v>0</v>
      </c>
    </row>
    <row r="117" spans="1:10" x14ac:dyDescent="0.25">
      <c r="A117" s="57"/>
      <c r="B117" s="57"/>
      <c r="C117" s="29" t="s">
        <v>249</v>
      </c>
      <c r="D117" s="76">
        <f>'Year 0'!F116</f>
        <v>0</v>
      </c>
      <c r="E117" s="76">
        <f>'Year 1'!F116</f>
        <v>0</v>
      </c>
      <c r="F117" s="76">
        <f>'Year 2'!F116</f>
        <v>0</v>
      </c>
      <c r="G117" s="76">
        <f>'Year 3'!F116</f>
        <v>0</v>
      </c>
      <c r="H117" s="76">
        <f>'Year 4'!F116</f>
        <v>0</v>
      </c>
      <c r="I117" s="76">
        <f>'Year 5'!F116</f>
        <v>0</v>
      </c>
      <c r="J117" s="76">
        <f t="shared" si="1"/>
        <v>0</v>
      </c>
    </row>
    <row r="118" spans="1:10" x14ac:dyDescent="0.25">
      <c r="A118" s="57"/>
      <c r="B118" s="57"/>
      <c r="C118" s="29" t="s">
        <v>250</v>
      </c>
      <c r="D118" s="76">
        <f>'Year 0'!F117</f>
        <v>0</v>
      </c>
      <c r="E118" s="76">
        <f>'Year 1'!F117</f>
        <v>0</v>
      </c>
      <c r="F118" s="76">
        <f>'Year 2'!F117</f>
        <v>0</v>
      </c>
      <c r="G118" s="76">
        <f>'Year 3'!F117</f>
        <v>0</v>
      </c>
      <c r="H118" s="76">
        <f>'Year 4'!F117</f>
        <v>0</v>
      </c>
      <c r="I118" s="76">
        <f>'Year 5'!F117</f>
        <v>0</v>
      </c>
      <c r="J118" s="76">
        <f t="shared" si="1"/>
        <v>0</v>
      </c>
    </row>
    <row r="119" spans="1:10" x14ac:dyDescent="0.25">
      <c r="A119" s="57"/>
      <c r="B119" s="57"/>
      <c r="C119" s="31" t="s">
        <v>251</v>
      </c>
      <c r="D119" s="76">
        <f>'Year 0'!F118</f>
        <v>0</v>
      </c>
      <c r="E119" s="76">
        <f>'Year 1'!F118</f>
        <v>0</v>
      </c>
      <c r="F119" s="76">
        <f>'Year 2'!F118</f>
        <v>0</v>
      </c>
      <c r="G119" s="76">
        <f>'Year 3'!F118</f>
        <v>0</v>
      </c>
      <c r="H119" s="76">
        <f>'Year 4'!F118</f>
        <v>0</v>
      </c>
      <c r="I119" s="76">
        <f>'Year 5'!F118</f>
        <v>0</v>
      </c>
      <c r="J119" s="76">
        <f t="shared" si="1"/>
        <v>0</v>
      </c>
    </row>
    <row r="120" spans="1:10" x14ac:dyDescent="0.25">
      <c r="A120" s="57"/>
      <c r="B120" s="57"/>
      <c r="C120" s="26" t="s">
        <v>252</v>
      </c>
      <c r="D120" s="76">
        <f>'Year 0'!F119</f>
        <v>0</v>
      </c>
      <c r="E120" s="76">
        <f>'Year 1'!F119</f>
        <v>0</v>
      </c>
      <c r="F120" s="76">
        <f>'Year 2'!F119</f>
        <v>0</v>
      </c>
      <c r="G120" s="76">
        <f>'Year 3'!F119</f>
        <v>0</v>
      </c>
      <c r="H120" s="76">
        <f>'Year 4'!F119</f>
        <v>0</v>
      </c>
      <c r="I120" s="76">
        <f>'Year 5'!F119</f>
        <v>0</v>
      </c>
      <c r="J120" s="76">
        <f t="shared" si="1"/>
        <v>0</v>
      </c>
    </row>
    <row r="121" spans="1:10" x14ac:dyDescent="0.25">
      <c r="A121" s="57"/>
      <c r="B121" s="57"/>
      <c r="C121" s="29"/>
      <c r="D121" s="76"/>
      <c r="E121" s="76"/>
      <c r="F121" s="76"/>
      <c r="G121" s="76"/>
      <c r="H121" s="76"/>
      <c r="I121" s="76"/>
      <c r="J121" s="76"/>
    </row>
    <row r="122" spans="1:10" x14ac:dyDescent="0.25">
      <c r="A122" s="57"/>
      <c r="B122" s="57"/>
      <c r="C122" s="28" t="s">
        <v>207</v>
      </c>
      <c r="D122" s="76">
        <f>'Year 0'!F121</f>
        <v>0</v>
      </c>
      <c r="E122" s="76">
        <f>'Year 1'!F121</f>
        <v>0</v>
      </c>
      <c r="F122" s="76">
        <f>'Year 2'!F121</f>
        <v>0</v>
      </c>
      <c r="G122" s="76">
        <f>'Year 3'!F121</f>
        <v>0</v>
      </c>
      <c r="H122" s="76">
        <f>'Year 4'!F121</f>
        <v>0</v>
      </c>
      <c r="I122" s="76">
        <f>'Year 5'!F121</f>
        <v>0</v>
      </c>
      <c r="J122" s="76">
        <f t="shared" si="1"/>
        <v>0</v>
      </c>
    </row>
    <row r="123" spans="1:10" x14ac:dyDescent="0.25">
      <c r="A123" s="57"/>
      <c r="B123" s="57"/>
      <c r="C123" s="29" t="s">
        <v>253</v>
      </c>
      <c r="D123" s="76">
        <f>'Year 0'!F122</f>
        <v>0</v>
      </c>
      <c r="E123" s="76">
        <f>'Year 1'!F122</f>
        <v>0</v>
      </c>
      <c r="F123" s="76">
        <f>'Year 2'!F122</f>
        <v>0</v>
      </c>
      <c r="G123" s="76">
        <f>'Year 3'!F122</f>
        <v>0</v>
      </c>
      <c r="H123" s="76">
        <f>'Year 4'!F122</f>
        <v>0</v>
      </c>
      <c r="I123" s="76">
        <f>'Year 5'!F122</f>
        <v>0</v>
      </c>
      <c r="J123" s="76">
        <f t="shared" si="1"/>
        <v>0</v>
      </c>
    </row>
    <row r="124" spans="1:10" x14ac:dyDescent="0.25">
      <c r="A124" s="57"/>
      <c r="B124" s="57"/>
      <c r="C124" s="29" t="s">
        <v>254</v>
      </c>
      <c r="D124" s="76">
        <f>'Year 0'!F123</f>
        <v>0</v>
      </c>
      <c r="E124" s="76">
        <f>'Year 1'!F123</f>
        <v>0</v>
      </c>
      <c r="F124" s="76">
        <f>'Year 2'!F123</f>
        <v>0</v>
      </c>
      <c r="G124" s="76">
        <f>'Year 3'!F123</f>
        <v>0</v>
      </c>
      <c r="H124" s="76">
        <f>'Year 4'!F123</f>
        <v>0</v>
      </c>
      <c r="I124" s="76">
        <f>'Year 5'!F123</f>
        <v>0</v>
      </c>
      <c r="J124" s="76">
        <f t="shared" si="1"/>
        <v>0</v>
      </c>
    </row>
    <row r="125" spans="1:10" x14ac:dyDescent="0.25">
      <c r="A125" s="57"/>
      <c r="B125" s="57"/>
      <c r="C125" s="29" t="s">
        <v>255</v>
      </c>
      <c r="D125" s="76">
        <f>'Year 0'!F124</f>
        <v>0</v>
      </c>
      <c r="E125" s="76">
        <f>'Year 1'!F124</f>
        <v>0</v>
      </c>
      <c r="F125" s="76">
        <f>'Year 2'!F124</f>
        <v>0</v>
      </c>
      <c r="G125" s="76">
        <f>'Year 3'!F124</f>
        <v>0</v>
      </c>
      <c r="H125" s="76">
        <f>'Year 4'!F124</f>
        <v>0</v>
      </c>
      <c r="I125" s="76">
        <f>'Year 5'!F124</f>
        <v>0</v>
      </c>
      <c r="J125" s="76">
        <f t="shared" si="1"/>
        <v>0</v>
      </c>
    </row>
    <row r="126" spans="1:10" x14ac:dyDescent="0.25">
      <c r="A126" s="57"/>
      <c r="B126" s="57"/>
      <c r="C126" s="29" t="s">
        <v>256</v>
      </c>
      <c r="D126" s="76">
        <f>'Year 0'!F125</f>
        <v>0</v>
      </c>
      <c r="E126" s="76">
        <f>'Year 1'!F125</f>
        <v>0</v>
      </c>
      <c r="F126" s="76">
        <f>'Year 2'!F125</f>
        <v>0</v>
      </c>
      <c r="G126" s="76">
        <f>'Year 3'!F125</f>
        <v>0</v>
      </c>
      <c r="H126" s="76">
        <f>'Year 4'!F125</f>
        <v>0</v>
      </c>
      <c r="I126" s="76">
        <f>'Year 5'!F125</f>
        <v>0</v>
      </c>
      <c r="J126" s="76">
        <f t="shared" si="1"/>
        <v>0</v>
      </c>
    </row>
    <row r="127" spans="1:10" x14ac:dyDescent="0.25">
      <c r="A127" s="57"/>
      <c r="B127" s="57"/>
      <c r="C127" s="29" t="s">
        <v>257</v>
      </c>
      <c r="D127" s="76">
        <f>'Year 0'!F126</f>
        <v>0</v>
      </c>
      <c r="E127" s="76">
        <f>'Year 1'!F126</f>
        <v>0</v>
      </c>
      <c r="F127" s="76">
        <f>'Year 2'!F126</f>
        <v>0</v>
      </c>
      <c r="G127" s="76">
        <f>'Year 3'!F126</f>
        <v>0</v>
      </c>
      <c r="H127" s="76">
        <f>'Year 4'!F126</f>
        <v>0</v>
      </c>
      <c r="I127" s="76">
        <f>'Year 5'!F126</f>
        <v>0</v>
      </c>
      <c r="J127" s="76">
        <f t="shared" si="1"/>
        <v>0</v>
      </c>
    </row>
    <row r="128" spans="1:10" x14ac:dyDescent="0.25">
      <c r="A128" s="57"/>
      <c r="B128" s="57"/>
      <c r="C128" s="29" t="s">
        <v>258</v>
      </c>
      <c r="D128" s="76">
        <f>'Year 0'!F127</f>
        <v>0</v>
      </c>
      <c r="E128" s="76">
        <f>'Year 1'!F127</f>
        <v>0</v>
      </c>
      <c r="F128" s="76">
        <f>'Year 2'!F127</f>
        <v>0</v>
      </c>
      <c r="G128" s="76">
        <f>'Year 3'!F127</f>
        <v>0</v>
      </c>
      <c r="H128" s="76">
        <f>'Year 4'!F127</f>
        <v>0</v>
      </c>
      <c r="I128" s="76">
        <f>'Year 5'!F127</f>
        <v>0</v>
      </c>
      <c r="J128" s="76">
        <f t="shared" si="1"/>
        <v>0</v>
      </c>
    </row>
    <row r="129" spans="1:10" x14ac:dyDescent="0.25">
      <c r="A129" s="57"/>
      <c r="B129" s="57"/>
      <c r="C129" s="29" t="s">
        <v>209</v>
      </c>
      <c r="D129" s="76">
        <f>'Year 0'!F128</f>
        <v>0</v>
      </c>
      <c r="E129" s="76">
        <f>'Year 1'!F128</f>
        <v>0</v>
      </c>
      <c r="F129" s="76">
        <f>'Year 2'!F128</f>
        <v>0</v>
      </c>
      <c r="G129" s="76">
        <f>'Year 3'!F128</f>
        <v>0</v>
      </c>
      <c r="H129" s="76">
        <f>'Year 4'!F128</f>
        <v>0</v>
      </c>
      <c r="I129" s="76">
        <f>'Year 5'!F128</f>
        <v>0</v>
      </c>
      <c r="J129" s="76">
        <f t="shared" si="1"/>
        <v>0</v>
      </c>
    </row>
    <row r="130" spans="1:10" x14ac:dyDescent="0.25">
      <c r="A130" s="57"/>
      <c r="B130" s="57"/>
      <c r="C130" s="26" t="s">
        <v>210</v>
      </c>
      <c r="D130" s="76">
        <f>'Year 0'!F129</f>
        <v>0</v>
      </c>
      <c r="E130" s="76">
        <f>'Year 1'!F129</f>
        <v>0</v>
      </c>
      <c r="F130" s="76">
        <f>'Year 2'!F129</f>
        <v>0</v>
      </c>
      <c r="G130" s="76">
        <f>'Year 3'!F129</f>
        <v>0</v>
      </c>
      <c r="H130" s="76">
        <f>'Year 4'!F129</f>
        <v>0</v>
      </c>
      <c r="I130" s="76">
        <f>'Year 5'!F129</f>
        <v>0</v>
      </c>
      <c r="J130" s="76">
        <f t="shared" si="1"/>
        <v>0</v>
      </c>
    </row>
    <row r="131" spans="1:10" x14ac:dyDescent="0.25">
      <c r="A131" s="57"/>
      <c r="B131" s="57"/>
      <c r="C131" s="26"/>
      <c r="D131" s="76"/>
      <c r="E131" s="76"/>
      <c r="F131" s="76"/>
      <c r="G131" s="76"/>
      <c r="H131" s="76"/>
      <c r="I131" s="76"/>
      <c r="J131" s="76"/>
    </row>
    <row r="132" spans="1:10" x14ac:dyDescent="0.25">
      <c r="A132" s="57"/>
      <c r="B132" s="57"/>
      <c r="C132" s="28" t="s">
        <v>211</v>
      </c>
      <c r="D132" s="76">
        <f>'Year 0'!F131</f>
        <v>0</v>
      </c>
      <c r="E132" s="76">
        <f>'Year 1'!F131</f>
        <v>0</v>
      </c>
      <c r="F132" s="76">
        <f>'Year 2'!F131</f>
        <v>0</v>
      </c>
      <c r="G132" s="76">
        <f>'Year 3'!F131</f>
        <v>0</v>
      </c>
      <c r="H132" s="76">
        <f>'Year 4'!F131</f>
        <v>0</v>
      </c>
      <c r="I132" s="76">
        <f>'Year 5'!F131</f>
        <v>0</v>
      </c>
      <c r="J132" s="76">
        <f t="shared" si="1"/>
        <v>0</v>
      </c>
    </row>
    <row r="133" spans="1:10" x14ac:dyDescent="0.25">
      <c r="A133" s="57"/>
      <c r="B133" s="57"/>
      <c r="C133" s="29" t="s">
        <v>259</v>
      </c>
      <c r="D133" s="76">
        <f>'Year 0'!F132</f>
        <v>0</v>
      </c>
      <c r="E133" s="76">
        <f>'Year 1'!F132</f>
        <v>0</v>
      </c>
      <c r="F133" s="76">
        <f>'Year 2'!F132</f>
        <v>0</v>
      </c>
      <c r="G133" s="76">
        <f>'Year 3'!F132</f>
        <v>0</v>
      </c>
      <c r="H133" s="76">
        <f>'Year 4'!F132</f>
        <v>0</v>
      </c>
      <c r="I133" s="76">
        <f>'Year 5'!F132</f>
        <v>0</v>
      </c>
      <c r="J133" s="76">
        <f t="shared" si="1"/>
        <v>0</v>
      </c>
    </row>
    <row r="134" spans="1:10" x14ac:dyDescent="0.25">
      <c r="A134" s="57"/>
      <c r="B134" s="57"/>
      <c r="C134" s="29" t="s">
        <v>260</v>
      </c>
      <c r="D134" s="76">
        <f>'Year 0'!F133</f>
        <v>0</v>
      </c>
      <c r="E134" s="76">
        <f>'Year 1'!F133</f>
        <v>0</v>
      </c>
      <c r="F134" s="76">
        <f>'Year 2'!F133</f>
        <v>0</v>
      </c>
      <c r="G134" s="76">
        <f>'Year 3'!F133</f>
        <v>0</v>
      </c>
      <c r="H134" s="76">
        <f>'Year 4'!F133</f>
        <v>0</v>
      </c>
      <c r="I134" s="76">
        <f>'Year 5'!F133</f>
        <v>0</v>
      </c>
      <c r="J134" s="76">
        <f t="shared" si="1"/>
        <v>0</v>
      </c>
    </row>
    <row r="135" spans="1:10" x14ac:dyDescent="0.25">
      <c r="A135" s="57"/>
      <c r="B135" s="57"/>
      <c r="C135" s="29" t="s">
        <v>213</v>
      </c>
      <c r="D135" s="76">
        <f>'Year 0'!F134</f>
        <v>0</v>
      </c>
      <c r="E135" s="76">
        <f>'Year 1'!F134</f>
        <v>0</v>
      </c>
      <c r="F135" s="76">
        <f>'Year 2'!F134</f>
        <v>0</v>
      </c>
      <c r="G135" s="76">
        <f>'Year 3'!F134</f>
        <v>0</v>
      </c>
      <c r="H135" s="76">
        <f>'Year 4'!F134</f>
        <v>0</v>
      </c>
      <c r="I135" s="76">
        <f>'Year 5'!F134</f>
        <v>0</v>
      </c>
      <c r="J135" s="76">
        <f t="shared" si="1"/>
        <v>0</v>
      </c>
    </row>
    <row r="136" spans="1:10" x14ac:dyDescent="0.25">
      <c r="A136" s="57"/>
      <c r="B136" s="57"/>
      <c r="C136" s="29" t="s">
        <v>214</v>
      </c>
      <c r="D136" s="76">
        <f>'Year 0'!F135</f>
        <v>0</v>
      </c>
      <c r="E136" s="76">
        <f>'Year 1'!F135</f>
        <v>0</v>
      </c>
      <c r="F136" s="76">
        <f>'Year 2'!F135</f>
        <v>0</v>
      </c>
      <c r="G136" s="76">
        <f>'Year 3'!F135</f>
        <v>0</v>
      </c>
      <c r="H136" s="76">
        <f>'Year 4'!F135</f>
        <v>0</v>
      </c>
      <c r="I136" s="76">
        <f>'Year 5'!F135</f>
        <v>0</v>
      </c>
      <c r="J136" s="76">
        <f t="shared" ref="J136:J164" si="2">SUM(D136:I136)</f>
        <v>0</v>
      </c>
    </row>
    <row r="137" spans="1:10" x14ac:dyDescent="0.25">
      <c r="A137" s="57"/>
      <c r="B137" s="57"/>
      <c r="C137" s="26" t="s">
        <v>215</v>
      </c>
      <c r="D137" s="76">
        <f>'Year 0'!F136</f>
        <v>0</v>
      </c>
      <c r="E137" s="76">
        <f>'Year 1'!F136</f>
        <v>0</v>
      </c>
      <c r="F137" s="76">
        <f>'Year 2'!F136</f>
        <v>0</v>
      </c>
      <c r="G137" s="76">
        <f>'Year 3'!F136</f>
        <v>0</v>
      </c>
      <c r="H137" s="76">
        <f>'Year 4'!F136</f>
        <v>0</v>
      </c>
      <c r="I137" s="76">
        <f>'Year 5'!F136</f>
        <v>0</v>
      </c>
      <c r="J137" s="76">
        <f t="shared" si="2"/>
        <v>0</v>
      </c>
    </row>
    <row r="138" spans="1:10" x14ac:dyDescent="0.25">
      <c r="A138" s="57"/>
      <c r="B138" s="57"/>
      <c r="C138" s="26"/>
      <c r="D138" s="76"/>
      <c r="E138" s="76"/>
      <c r="F138" s="76"/>
      <c r="G138" s="76"/>
      <c r="H138" s="76"/>
      <c r="I138" s="76"/>
      <c r="J138" s="76"/>
    </row>
    <row r="139" spans="1:10" x14ac:dyDescent="0.25">
      <c r="A139" s="57"/>
      <c r="B139" s="57"/>
      <c r="C139" s="28" t="s">
        <v>216</v>
      </c>
      <c r="D139" s="76">
        <f>'Year 0'!F138</f>
        <v>0</v>
      </c>
      <c r="E139" s="76">
        <f>'Year 1'!F138</f>
        <v>0</v>
      </c>
      <c r="F139" s="76">
        <f>'Year 2'!F138</f>
        <v>0</v>
      </c>
      <c r="G139" s="76">
        <f>'Year 3'!F138</f>
        <v>0</v>
      </c>
      <c r="H139" s="76">
        <f>'Year 4'!F138</f>
        <v>0</v>
      </c>
      <c r="I139" s="76">
        <f>'Year 5'!F138</f>
        <v>0</v>
      </c>
      <c r="J139" s="76">
        <f t="shared" si="2"/>
        <v>0</v>
      </c>
    </row>
    <row r="140" spans="1:10" x14ac:dyDescent="0.25">
      <c r="A140" s="57"/>
      <c r="B140" s="57"/>
      <c r="C140" s="29" t="s">
        <v>217</v>
      </c>
      <c r="D140" s="76">
        <f>'Year 0'!F139</f>
        <v>0</v>
      </c>
      <c r="E140" s="76">
        <f>'Year 1'!F139</f>
        <v>0</v>
      </c>
      <c r="F140" s="76">
        <f>'Year 2'!F139</f>
        <v>0</v>
      </c>
      <c r="G140" s="76">
        <f>'Year 3'!F139</f>
        <v>0</v>
      </c>
      <c r="H140" s="76">
        <f>'Year 4'!F139</f>
        <v>0</v>
      </c>
      <c r="I140" s="76">
        <f>'Year 5'!F139</f>
        <v>0</v>
      </c>
      <c r="J140" s="76">
        <f t="shared" si="2"/>
        <v>0</v>
      </c>
    </row>
    <row r="141" spans="1:10" x14ac:dyDescent="0.25">
      <c r="A141" s="57"/>
      <c r="B141" s="57"/>
      <c r="C141" s="29" t="s">
        <v>261</v>
      </c>
      <c r="D141" s="76">
        <f>'Year 0'!F140</f>
        <v>0</v>
      </c>
      <c r="E141" s="76">
        <f>'Year 1'!F140</f>
        <v>0</v>
      </c>
      <c r="F141" s="76">
        <f>'Year 2'!F140</f>
        <v>0</v>
      </c>
      <c r="G141" s="76">
        <f>'Year 3'!F140</f>
        <v>0</v>
      </c>
      <c r="H141" s="76">
        <f>'Year 4'!F140</f>
        <v>0</v>
      </c>
      <c r="I141" s="76">
        <f>'Year 5'!F140</f>
        <v>0</v>
      </c>
      <c r="J141" s="76">
        <f t="shared" si="2"/>
        <v>0</v>
      </c>
    </row>
    <row r="142" spans="1:10" x14ac:dyDescent="0.25">
      <c r="A142" s="57"/>
      <c r="B142" s="57"/>
      <c r="C142" s="29" t="s">
        <v>219</v>
      </c>
      <c r="D142" s="76">
        <f>'Year 0'!F141</f>
        <v>0</v>
      </c>
      <c r="E142" s="76">
        <f>'Year 1'!F141</f>
        <v>0</v>
      </c>
      <c r="F142" s="76">
        <f>'Year 2'!F141</f>
        <v>0</v>
      </c>
      <c r="G142" s="76">
        <f>'Year 3'!F141</f>
        <v>0</v>
      </c>
      <c r="H142" s="76">
        <f>'Year 4'!F141</f>
        <v>0</v>
      </c>
      <c r="I142" s="76">
        <f>'Year 5'!F141</f>
        <v>0</v>
      </c>
      <c r="J142" s="76">
        <f t="shared" si="2"/>
        <v>0</v>
      </c>
    </row>
    <row r="143" spans="1:10" x14ac:dyDescent="0.25">
      <c r="A143" s="57"/>
      <c r="B143" s="57"/>
      <c r="C143" s="26" t="s">
        <v>220</v>
      </c>
      <c r="D143" s="76">
        <f>'Year 0'!F142</f>
        <v>0</v>
      </c>
      <c r="E143" s="76">
        <f>'Year 1'!F142</f>
        <v>0</v>
      </c>
      <c r="F143" s="76">
        <f>'Year 2'!F142</f>
        <v>0</v>
      </c>
      <c r="G143" s="76">
        <f>'Year 3'!F142</f>
        <v>0</v>
      </c>
      <c r="H143" s="76">
        <f>'Year 4'!F142</f>
        <v>0</v>
      </c>
      <c r="I143" s="76">
        <f>'Year 5'!F142</f>
        <v>0</v>
      </c>
      <c r="J143" s="76">
        <f t="shared" si="2"/>
        <v>0</v>
      </c>
    </row>
    <row r="144" spans="1:10" x14ac:dyDescent="0.25">
      <c r="A144" s="57"/>
      <c r="B144" s="57"/>
      <c r="C144" s="26"/>
      <c r="D144" s="76"/>
      <c r="E144" s="76"/>
      <c r="F144" s="76"/>
      <c r="G144" s="76"/>
      <c r="H144" s="76"/>
      <c r="I144" s="76"/>
      <c r="J144" s="76"/>
    </row>
    <row r="145" spans="1:10" x14ac:dyDescent="0.25">
      <c r="A145" s="57"/>
      <c r="B145" s="57"/>
      <c r="C145" s="28" t="s">
        <v>262</v>
      </c>
      <c r="D145" s="76">
        <f>'Year 0'!F144</f>
        <v>0</v>
      </c>
      <c r="E145" s="76">
        <f>'Year 1'!F144</f>
        <v>0</v>
      </c>
      <c r="F145" s="76">
        <f>'Year 2'!F144</f>
        <v>0</v>
      </c>
      <c r="G145" s="76">
        <f>'Year 3'!F144</f>
        <v>0</v>
      </c>
      <c r="H145" s="76">
        <f>'Year 4'!F144</f>
        <v>0</v>
      </c>
      <c r="I145" s="76">
        <f>'Year 5'!F144</f>
        <v>0</v>
      </c>
      <c r="J145" s="76">
        <f t="shared" si="2"/>
        <v>0</v>
      </c>
    </row>
    <row r="146" spans="1:10" x14ac:dyDescent="0.25">
      <c r="A146" s="57"/>
      <c r="B146" s="57"/>
      <c r="C146" s="29" t="s">
        <v>222</v>
      </c>
      <c r="D146" s="76">
        <f>'Year 0'!F145</f>
        <v>0</v>
      </c>
      <c r="E146" s="76">
        <f>'Year 1'!F145</f>
        <v>0</v>
      </c>
      <c r="F146" s="76">
        <f>'Year 2'!F145</f>
        <v>0</v>
      </c>
      <c r="G146" s="76">
        <f>'Year 3'!F145</f>
        <v>0</v>
      </c>
      <c r="H146" s="76">
        <f>'Year 4'!F145</f>
        <v>0</v>
      </c>
      <c r="I146" s="76">
        <f>'Year 5'!F145</f>
        <v>0</v>
      </c>
      <c r="J146" s="76">
        <f t="shared" si="2"/>
        <v>0</v>
      </c>
    </row>
    <row r="147" spans="1:10" x14ac:dyDescent="0.25">
      <c r="A147" s="57"/>
      <c r="B147" s="57"/>
      <c r="C147" s="29" t="s">
        <v>263</v>
      </c>
      <c r="D147" s="76">
        <f>'Year 0'!F146</f>
        <v>0</v>
      </c>
      <c r="E147" s="76">
        <f>'Year 1'!F146</f>
        <v>0</v>
      </c>
      <c r="F147" s="76">
        <f>'Year 2'!F146</f>
        <v>0</v>
      </c>
      <c r="G147" s="76">
        <f>'Year 3'!F146</f>
        <v>0</v>
      </c>
      <c r="H147" s="76">
        <f>'Year 4'!F146</f>
        <v>0</v>
      </c>
      <c r="I147" s="76">
        <f>'Year 5'!F146</f>
        <v>0</v>
      </c>
      <c r="J147" s="76">
        <f t="shared" si="2"/>
        <v>0</v>
      </c>
    </row>
    <row r="148" spans="1:10" x14ac:dyDescent="0.25">
      <c r="A148" s="57"/>
      <c r="B148" s="57"/>
      <c r="C148" s="26" t="s">
        <v>223</v>
      </c>
      <c r="D148" s="76">
        <f>'Year 0'!F147</f>
        <v>0</v>
      </c>
      <c r="E148" s="76">
        <f>'Year 1'!F147</f>
        <v>0</v>
      </c>
      <c r="F148" s="76">
        <f>'Year 2'!F147</f>
        <v>0</v>
      </c>
      <c r="G148" s="76">
        <f>'Year 3'!F147</f>
        <v>0</v>
      </c>
      <c r="H148" s="76">
        <f>'Year 4'!F147</f>
        <v>0</v>
      </c>
      <c r="I148" s="76">
        <f>'Year 5'!F147</f>
        <v>0</v>
      </c>
      <c r="J148" s="76">
        <f t="shared" si="2"/>
        <v>0</v>
      </c>
    </row>
    <row r="149" spans="1:10" x14ac:dyDescent="0.25">
      <c r="A149" s="57"/>
      <c r="B149" s="57"/>
      <c r="C149" s="26"/>
      <c r="D149" s="76"/>
      <c r="E149" s="76"/>
      <c r="F149" s="76"/>
      <c r="G149" s="76"/>
      <c r="H149" s="76"/>
      <c r="I149" s="76"/>
      <c r="J149" s="76"/>
    </row>
    <row r="150" spans="1:10" x14ac:dyDescent="0.25">
      <c r="A150" s="57"/>
      <c r="B150" s="57"/>
      <c r="C150" s="5" t="s">
        <v>275</v>
      </c>
      <c r="D150" s="76">
        <f>'Year 0'!F149</f>
        <v>0</v>
      </c>
      <c r="E150" s="76">
        <f>'Year 1'!F149</f>
        <v>0</v>
      </c>
      <c r="F150" s="76">
        <f>'Year 2'!F149</f>
        <v>0</v>
      </c>
      <c r="G150" s="76">
        <f>'Year 3'!F149</f>
        <v>0</v>
      </c>
      <c r="H150" s="76">
        <f>'Year 4'!F149</f>
        <v>0</v>
      </c>
      <c r="I150" s="76">
        <f>'Year 5'!F149</f>
        <v>0</v>
      </c>
      <c r="J150" s="76">
        <f t="shared" si="2"/>
        <v>0</v>
      </c>
    </row>
    <row r="151" spans="1:10" x14ac:dyDescent="0.25">
      <c r="A151" s="57"/>
      <c r="B151" s="57"/>
      <c r="C151" s="5"/>
      <c r="D151" s="76"/>
      <c r="E151" s="76"/>
      <c r="F151" s="76"/>
      <c r="G151" s="76"/>
      <c r="H151" s="76"/>
      <c r="I151" s="76"/>
      <c r="J151" s="76"/>
    </row>
    <row r="152" spans="1:10" ht="15.75" x14ac:dyDescent="0.25">
      <c r="A152" s="57"/>
      <c r="B152" s="57"/>
      <c r="C152" s="71" t="s">
        <v>301</v>
      </c>
      <c r="D152" s="85">
        <f>'Year 0'!F151</f>
        <v>0</v>
      </c>
      <c r="E152" s="85">
        <f>'Year 1'!F151</f>
        <v>0</v>
      </c>
      <c r="F152" s="85">
        <f>'Year 2'!F151</f>
        <v>0</v>
      </c>
      <c r="G152" s="85">
        <f>'Year 3'!F151</f>
        <v>0</v>
      </c>
      <c r="H152" s="85">
        <f>'Year 4'!F151</f>
        <v>0</v>
      </c>
      <c r="I152" s="85">
        <f>'Year 5'!F151</f>
        <v>0</v>
      </c>
      <c r="J152" s="85">
        <f t="shared" si="2"/>
        <v>0</v>
      </c>
    </row>
    <row r="153" spans="1:10" x14ac:dyDescent="0.25">
      <c r="A153" s="57"/>
      <c r="B153" s="57"/>
      <c r="C153" s="5"/>
      <c r="D153" s="76"/>
      <c r="E153" s="76"/>
      <c r="F153" s="76"/>
      <c r="G153" s="76"/>
      <c r="H153" s="76"/>
      <c r="I153" s="76"/>
      <c r="J153" s="76"/>
    </row>
    <row r="154" spans="1:10" x14ac:dyDescent="0.25">
      <c r="A154" s="57"/>
      <c r="B154" s="57"/>
      <c r="C154" s="5" t="s">
        <v>302</v>
      </c>
      <c r="D154" s="76">
        <f>'Year 0'!F153</f>
        <v>0</v>
      </c>
      <c r="E154" s="76">
        <f>'Year 1'!F153</f>
        <v>0</v>
      </c>
      <c r="F154" s="76">
        <f>'Year 2'!F153</f>
        <v>0</v>
      </c>
      <c r="G154" s="76">
        <f>'Year 3'!F153</f>
        <v>0</v>
      </c>
      <c r="H154" s="76">
        <f>'Year 4'!F153</f>
        <v>0</v>
      </c>
      <c r="I154" s="76">
        <f>'Year 5'!F153</f>
        <v>0</v>
      </c>
      <c r="J154" s="76">
        <f t="shared" si="2"/>
        <v>0</v>
      </c>
    </row>
    <row r="155" spans="1:10" x14ac:dyDescent="0.25">
      <c r="A155" s="57"/>
      <c r="B155" s="57"/>
      <c r="C155" s="29"/>
      <c r="D155" s="76"/>
      <c r="E155" s="76"/>
      <c r="F155" s="76"/>
      <c r="G155" s="76"/>
      <c r="H155" s="76"/>
      <c r="I155" s="76"/>
      <c r="J155" s="76"/>
    </row>
    <row r="156" spans="1:10" ht="15.75" x14ac:dyDescent="0.25">
      <c r="A156" s="57"/>
      <c r="B156" s="57"/>
      <c r="C156" s="67" t="s">
        <v>303</v>
      </c>
      <c r="D156" s="85">
        <f>'Year 0'!F155</f>
        <v>0</v>
      </c>
      <c r="E156" s="85">
        <f>'Year 1'!F155</f>
        <v>0</v>
      </c>
      <c r="F156" s="85">
        <f>'Year 2'!F155</f>
        <v>0</v>
      </c>
      <c r="G156" s="85">
        <f>'Year 3'!F155</f>
        <v>0</v>
      </c>
      <c r="H156" s="85">
        <f>'Year 4'!F155</f>
        <v>0</v>
      </c>
      <c r="I156" s="85">
        <f>'Year 5'!F155</f>
        <v>0</v>
      </c>
      <c r="J156" s="85">
        <f t="shared" si="2"/>
        <v>0</v>
      </c>
    </row>
    <row r="157" spans="1:10" x14ac:dyDescent="0.25">
      <c r="A157" s="57"/>
      <c r="B157" s="57"/>
      <c r="C157" s="75" t="s">
        <v>307</v>
      </c>
      <c r="D157" s="76">
        <f>'Year 0'!F156</f>
        <v>0</v>
      </c>
      <c r="E157" s="76">
        <f>'Year 1'!F156</f>
        <v>0</v>
      </c>
      <c r="F157" s="76">
        <f>'Year 2'!F156</f>
        <v>0</v>
      </c>
      <c r="G157" s="76">
        <f>'Year 3'!F156</f>
        <v>0</v>
      </c>
      <c r="H157" s="76">
        <f>'Year 4'!F156</f>
        <v>0</v>
      </c>
      <c r="I157" s="76">
        <f>'Year 5'!F156</f>
        <v>0</v>
      </c>
      <c r="J157" s="76">
        <f t="shared" si="2"/>
        <v>0</v>
      </c>
    </row>
    <row r="158" spans="1:10" x14ac:dyDescent="0.25">
      <c r="A158" s="57"/>
      <c r="B158" s="57"/>
      <c r="C158" s="75" t="s">
        <v>306</v>
      </c>
      <c r="D158" s="76">
        <f>'Year 0'!F157</f>
        <v>0</v>
      </c>
      <c r="E158" s="76">
        <f>'Year 1'!F157</f>
        <v>0</v>
      </c>
      <c r="F158" s="76">
        <f>'Year 2'!F157</f>
        <v>0</v>
      </c>
      <c r="G158" s="76">
        <f>'Year 3'!F157</f>
        <v>0</v>
      </c>
      <c r="H158" s="76">
        <f>'Year 4'!F157</f>
        <v>0</v>
      </c>
      <c r="I158" s="76">
        <f>'Year 5'!F157</f>
        <v>0</v>
      </c>
      <c r="J158" s="76">
        <f t="shared" si="2"/>
        <v>0</v>
      </c>
    </row>
    <row r="159" spans="1:10" x14ac:dyDescent="0.25">
      <c r="A159" s="57"/>
      <c r="B159" s="57"/>
      <c r="D159" s="76"/>
      <c r="E159" s="76"/>
      <c r="F159" s="76"/>
      <c r="G159" s="76"/>
      <c r="H159" s="76"/>
      <c r="I159" s="76"/>
      <c r="J159" s="76"/>
    </row>
    <row r="160" spans="1:10" x14ac:dyDescent="0.25">
      <c r="A160" s="57"/>
      <c r="B160" s="57"/>
      <c r="C160" s="5" t="s">
        <v>304</v>
      </c>
      <c r="D160" s="85">
        <f>'Year 0'!F159</f>
        <v>0</v>
      </c>
      <c r="E160" s="85">
        <f>'Year 1'!F159</f>
        <v>0</v>
      </c>
      <c r="F160" s="85">
        <f>'Year 2'!F159</f>
        <v>0</v>
      </c>
      <c r="G160" s="85">
        <f>'Year 3'!F159</f>
        <v>0</v>
      </c>
      <c r="H160" s="85">
        <f>'Year 4'!F159</f>
        <v>0</v>
      </c>
      <c r="I160" s="85">
        <f>'Year 5'!F159</f>
        <v>0</v>
      </c>
      <c r="J160" s="85">
        <f t="shared" si="2"/>
        <v>0</v>
      </c>
    </row>
    <row r="161" spans="1:10" x14ac:dyDescent="0.25">
      <c r="A161" s="73"/>
      <c r="B161" s="73"/>
      <c r="C161" s="5" t="s">
        <v>305</v>
      </c>
      <c r="D161" s="85">
        <f>'Year 0'!F160</f>
        <v>0</v>
      </c>
      <c r="E161" s="85">
        <f>'Year 1'!F160</f>
        <v>0</v>
      </c>
      <c r="F161" s="85">
        <f>'Year 2'!F160</f>
        <v>0</v>
      </c>
      <c r="G161" s="85">
        <f>'Year 3'!F160</f>
        <v>0</v>
      </c>
      <c r="H161" s="85">
        <f>'Year 4'!F160</f>
        <v>0</v>
      </c>
      <c r="I161" s="85">
        <f>'Year 5'!F160</f>
        <v>0</v>
      </c>
      <c r="J161" s="85">
        <f t="shared" si="2"/>
        <v>0</v>
      </c>
    </row>
    <row r="162" spans="1:10" x14ac:dyDescent="0.25">
      <c r="A162" s="73"/>
      <c r="B162" s="73"/>
      <c r="D162" s="205"/>
      <c r="E162" s="76"/>
      <c r="F162" s="205"/>
      <c r="G162" s="76"/>
      <c r="H162" s="76"/>
      <c r="I162" s="76"/>
      <c r="J162" s="76"/>
    </row>
    <row r="163" spans="1:10" x14ac:dyDescent="0.25">
      <c r="A163" s="73"/>
      <c r="B163" s="73"/>
      <c r="C163" s="75" t="s">
        <v>308</v>
      </c>
      <c r="D163" s="76"/>
      <c r="E163" s="76">
        <f>'Year 1'!F162</f>
        <v>0</v>
      </c>
      <c r="F163" s="76">
        <f>'Year 2'!F162</f>
        <v>0</v>
      </c>
      <c r="G163" s="76">
        <f>'Year 3'!F162</f>
        <v>0</v>
      </c>
      <c r="H163" s="76">
        <f>'Year 4'!F162</f>
        <v>0</v>
      </c>
      <c r="I163" s="76">
        <f>'Year 5'!F162</f>
        <v>0</v>
      </c>
      <c r="J163" s="76">
        <f t="shared" si="2"/>
        <v>0</v>
      </c>
    </row>
    <row r="164" spans="1:10" x14ac:dyDescent="0.25">
      <c r="A164" s="73"/>
      <c r="B164" s="73"/>
      <c r="C164" s="75" t="s">
        <v>309</v>
      </c>
      <c r="D164" s="76"/>
      <c r="E164" s="76">
        <f>'Year 1'!F163</f>
        <v>0</v>
      </c>
      <c r="F164" s="76">
        <f>'Year 2'!F163</f>
        <v>0</v>
      </c>
      <c r="G164" s="76">
        <f>'Year 3'!F163</f>
        <v>0</v>
      </c>
      <c r="H164" s="76">
        <f>'Year 4'!F163</f>
        <v>0</v>
      </c>
      <c r="I164" s="76">
        <f>'Year 5'!F163</f>
        <v>0</v>
      </c>
      <c r="J164" s="76">
        <f t="shared" si="2"/>
        <v>0</v>
      </c>
    </row>
    <row r="165" spans="1:10" x14ac:dyDescent="0.25">
      <c r="D165" s="76"/>
      <c r="E165" s="76"/>
      <c r="F165" s="76"/>
      <c r="G165" s="76"/>
      <c r="H165" s="76"/>
      <c r="I165" s="76"/>
    </row>
    <row r="166" spans="1:10" x14ac:dyDescent="0.25">
      <c r="D166" s="76"/>
      <c r="E166" s="76"/>
      <c r="F166" s="76"/>
      <c r="G166" s="76"/>
      <c r="H166" s="76"/>
      <c r="I166" s="76"/>
      <c r="J166" s="76"/>
    </row>
  </sheetData>
  <sheetProtection password="C530" sheet="1" objects="1" scenarios="1"/>
  <pageMargins left="0.7" right="0.7" top="0.75" bottom="0.75" header="0.3" footer="0.3"/>
  <pageSetup scale="5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workbookViewId="0">
      <selection activeCell="O16" sqref="O16"/>
    </sheetView>
  </sheetViews>
  <sheetFormatPr defaultRowHeight="15" x14ac:dyDescent="0.25"/>
  <cols>
    <col min="1" max="1" width="40.28515625" bestFit="1" customWidth="1"/>
    <col min="2" max="8" width="9.140625" bestFit="1" customWidth="1"/>
    <col min="11" max="11" width="37.28515625" bestFit="1" customWidth="1"/>
  </cols>
  <sheetData>
    <row r="1" spans="1:11" ht="18" x14ac:dyDescent="0.35">
      <c r="A1" s="48" t="str">
        <f>'Step 1. Enrollment'!A1</f>
        <v>[SCHOOL NAME]</v>
      </c>
      <c r="B1" s="48"/>
    </row>
    <row r="2" spans="1:11" ht="18" x14ac:dyDescent="0.35">
      <c r="A2" s="48" t="s">
        <v>313</v>
      </c>
      <c r="B2" s="48"/>
      <c r="K2" s="20"/>
    </row>
    <row r="3" spans="1:11" ht="14.45" x14ac:dyDescent="0.3">
      <c r="A3" s="49" t="s">
        <v>284</v>
      </c>
      <c r="B3" s="50">
        <f>'Year 0-5'!D2</f>
        <v>0</v>
      </c>
      <c r="C3" s="50">
        <f>'Year 0-5'!E2</f>
        <v>0</v>
      </c>
      <c r="D3" s="50">
        <f>'Year 0-5'!F2</f>
        <v>0</v>
      </c>
      <c r="E3" s="50">
        <f>'Year 0-5'!G2</f>
        <v>0</v>
      </c>
      <c r="F3" s="50">
        <f>'Year 0-5'!H2</f>
        <v>0</v>
      </c>
      <c r="G3" s="50">
        <f>'Year 0-5'!I2</f>
        <v>0</v>
      </c>
      <c r="H3" s="50"/>
    </row>
    <row r="4" spans="1:11" ht="15.6" x14ac:dyDescent="0.3">
      <c r="A4" s="52"/>
      <c r="B4" s="53" t="s">
        <v>5</v>
      </c>
      <c r="C4" s="53" t="s">
        <v>6</v>
      </c>
      <c r="D4" s="53" t="s">
        <v>7</v>
      </c>
      <c r="E4" s="53" t="s">
        <v>8</v>
      </c>
      <c r="F4" s="53" t="s">
        <v>9</v>
      </c>
      <c r="G4" s="53" t="s">
        <v>10</v>
      </c>
      <c r="H4" s="53" t="s">
        <v>312</v>
      </c>
    </row>
    <row r="5" spans="1:11" ht="21" x14ac:dyDescent="0.4">
      <c r="A5" s="55" t="s">
        <v>288</v>
      </c>
      <c r="B5" s="56"/>
      <c r="C5" s="78"/>
      <c r="D5" s="78"/>
      <c r="E5" s="78"/>
      <c r="F5" s="78"/>
      <c r="G5" s="78"/>
      <c r="H5" s="78"/>
    </row>
    <row r="6" spans="1:11" ht="14.45" x14ac:dyDescent="0.3">
      <c r="A6" s="28" t="s">
        <v>114</v>
      </c>
      <c r="B6" s="76">
        <f>'Year 0-5'!D16</f>
        <v>0</v>
      </c>
      <c r="C6" s="76">
        <f>'Year 0-5'!E16</f>
        <v>0</v>
      </c>
      <c r="D6" s="76">
        <f>'Year 0-5'!F16</f>
        <v>0</v>
      </c>
      <c r="E6" s="76">
        <f>'Year 0-5'!G16</f>
        <v>0</v>
      </c>
      <c r="F6" s="76">
        <f>'Year 0-5'!H16</f>
        <v>0</v>
      </c>
      <c r="G6" s="76">
        <f>'Year 0-5'!I16</f>
        <v>0</v>
      </c>
      <c r="H6" s="76">
        <f>SUM(B6:G6)</f>
        <v>0</v>
      </c>
    </row>
    <row r="7" spans="1:11" ht="14.45" x14ac:dyDescent="0.3">
      <c r="A7" s="28" t="s">
        <v>123</v>
      </c>
      <c r="B7" s="76">
        <f>'Year 0-5'!D24</f>
        <v>0</v>
      </c>
      <c r="C7" s="76">
        <f>'Year 0-5'!E24</f>
        <v>0</v>
      </c>
      <c r="D7" s="76">
        <f>'Year 0-5'!F24</f>
        <v>0</v>
      </c>
      <c r="E7" s="76">
        <f>'Year 0-5'!G24</f>
        <v>0</v>
      </c>
      <c r="F7" s="76">
        <f>'Year 0-5'!H24</f>
        <v>0</v>
      </c>
      <c r="G7" s="76">
        <f>'Year 0-5'!I24</f>
        <v>0</v>
      </c>
      <c r="H7" s="76">
        <f t="shared" ref="H7:H8" si="0">SUM(B7:G7)</f>
        <v>0</v>
      </c>
    </row>
    <row r="8" spans="1:11" ht="14.45" x14ac:dyDescent="0.3">
      <c r="A8" s="28" t="s">
        <v>127</v>
      </c>
      <c r="B8" s="76">
        <f>'Year 0-5'!D32</f>
        <v>0</v>
      </c>
      <c r="C8" s="76">
        <f>'Year 0-5'!E32</f>
        <v>0</v>
      </c>
      <c r="D8" s="76">
        <f>'Year 0-5'!F32</f>
        <v>0</v>
      </c>
      <c r="E8" s="76">
        <f>'Year 0-5'!G32</f>
        <v>0</v>
      </c>
      <c r="F8" s="76">
        <f>'Year 0-5'!H32</f>
        <v>0</v>
      </c>
      <c r="G8" s="76">
        <f>'Year 0-5'!I32</f>
        <v>0</v>
      </c>
      <c r="H8" s="76">
        <f t="shared" si="0"/>
        <v>0</v>
      </c>
    </row>
    <row r="9" spans="1:11" ht="14.45" x14ac:dyDescent="0.3">
      <c r="A9" s="28"/>
    </row>
    <row r="10" spans="1:11" ht="15.6" x14ac:dyDescent="0.3">
      <c r="A10" s="86" t="s">
        <v>296</v>
      </c>
      <c r="B10" s="59">
        <f>'Year 0-5'!D34</f>
        <v>0</v>
      </c>
      <c r="C10" s="59">
        <f>'Year 0-5'!E34</f>
        <v>0</v>
      </c>
      <c r="D10" s="59">
        <f>'Year 0-5'!F34</f>
        <v>0</v>
      </c>
      <c r="E10" s="59">
        <f>'Year 0-5'!G34</f>
        <v>0</v>
      </c>
      <c r="F10" s="59">
        <f>'Year 0-5'!H34</f>
        <v>0</v>
      </c>
      <c r="G10" s="59">
        <f>'Year 0-5'!I34</f>
        <v>0</v>
      </c>
      <c r="H10" s="59">
        <f>SUM(B10:G10)</f>
        <v>0</v>
      </c>
    </row>
    <row r="12" spans="1:11" ht="21" x14ac:dyDescent="0.4">
      <c r="A12" s="55" t="s">
        <v>47</v>
      </c>
      <c r="B12" s="56"/>
      <c r="C12" s="78"/>
      <c r="D12" s="78"/>
      <c r="E12" s="78"/>
      <c r="F12" s="78"/>
      <c r="G12" s="78"/>
      <c r="H12" s="78"/>
    </row>
    <row r="13" spans="1:11" ht="18.75" x14ac:dyDescent="0.3">
      <c r="A13" s="87" t="s">
        <v>195</v>
      </c>
      <c r="B13" s="88"/>
      <c r="C13" s="88"/>
      <c r="D13" s="88"/>
      <c r="E13" s="88"/>
      <c r="F13" s="88"/>
      <c r="G13" s="88"/>
      <c r="H13" s="88"/>
    </row>
    <row r="14" spans="1:11" x14ac:dyDescent="0.25">
      <c r="A14" s="28" t="s">
        <v>314</v>
      </c>
      <c r="B14" s="76">
        <f>'Year 0-5'!D51</f>
        <v>0</v>
      </c>
      <c r="C14" s="76">
        <f>'Year 0-5'!E51</f>
        <v>0</v>
      </c>
      <c r="D14" s="76">
        <f>'Year 0-5'!F51</f>
        <v>0</v>
      </c>
      <c r="E14" s="76">
        <f>'Year 0-5'!G51</f>
        <v>0</v>
      </c>
      <c r="F14" s="76">
        <f>'Year 0-5'!H51</f>
        <v>0</v>
      </c>
      <c r="G14" s="76">
        <f>'Year 0-5'!I51</f>
        <v>0</v>
      </c>
      <c r="H14" s="76">
        <f>SUM(B14:G14)</f>
        <v>0</v>
      </c>
    </row>
    <row r="15" spans="1:11" x14ac:dyDescent="0.25">
      <c r="A15" s="28" t="s">
        <v>207</v>
      </c>
      <c r="B15" s="76">
        <f>'Year 0-5'!D56</f>
        <v>0</v>
      </c>
      <c r="C15" s="76">
        <f>'Year 0-5'!E56</f>
        <v>0</v>
      </c>
      <c r="D15" s="76">
        <f>'Year 0-5'!F56</f>
        <v>0</v>
      </c>
      <c r="E15" s="76">
        <f>'Year 0-5'!G56</f>
        <v>0</v>
      </c>
      <c r="F15" s="76">
        <f>'Year 0-5'!H56</f>
        <v>0</v>
      </c>
      <c r="G15" s="76">
        <f>'Year 0-5'!I56</f>
        <v>0</v>
      </c>
      <c r="H15" s="76">
        <f t="shared" ref="H15:H17" si="1">SUM(B15:G15)</f>
        <v>0</v>
      </c>
    </row>
    <row r="16" spans="1:11" x14ac:dyDescent="0.25">
      <c r="A16" s="28" t="s">
        <v>211</v>
      </c>
      <c r="B16" s="76">
        <f>'Year 0-5'!D62</f>
        <v>0</v>
      </c>
      <c r="C16" s="76">
        <f>'Year 0-5'!E62</f>
        <v>0</v>
      </c>
      <c r="D16" s="76">
        <f>'Year 0-5'!F62</f>
        <v>0</v>
      </c>
      <c r="E16" s="76">
        <f>'Year 0-5'!G62</f>
        <v>0</v>
      </c>
      <c r="F16" s="76">
        <f>'Year 0-5'!H62</f>
        <v>0</v>
      </c>
      <c r="G16" s="76">
        <f>'Year 0-5'!I62</f>
        <v>0</v>
      </c>
      <c r="H16" s="76">
        <f t="shared" si="1"/>
        <v>0</v>
      </c>
    </row>
    <row r="17" spans="1:8" x14ac:dyDescent="0.25">
      <c r="A17" s="28" t="s">
        <v>216</v>
      </c>
      <c r="B17" s="76">
        <f>'Year 0-5'!D68</f>
        <v>0</v>
      </c>
      <c r="C17" s="76">
        <f>'Year 0-5'!E68</f>
        <v>0</v>
      </c>
      <c r="D17" s="76">
        <f>'Year 0-5'!F68</f>
        <v>0</v>
      </c>
      <c r="E17" s="76">
        <f>'Year 0-5'!G68</f>
        <v>0</v>
      </c>
      <c r="F17" s="76">
        <f>'Year 0-5'!H68</f>
        <v>0</v>
      </c>
      <c r="G17" s="76">
        <f>'Year 0-5'!I68</f>
        <v>0</v>
      </c>
      <c r="H17" s="76">
        <f t="shared" si="1"/>
        <v>0</v>
      </c>
    </row>
    <row r="18" spans="1:8" x14ac:dyDescent="0.25">
      <c r="A18" s="28" t="s">
        <v>221</v>
      </c>
      <c r="B18" s="76">
        <f>'Year 0-5'!D72</f>
        <v>0</v>
      </c>
      <c r="C18" s="76">
        <f>'Year 0-5'!E72</f>
        <v>0</v>
      </c>
      <c r="D18" s="76">
        <f>'Year 0-5'!F72</f>
        <v>0</v>
      </c>
      <c r="E18" s="76">
        <f>'Year 0-5'!G72</f>
        <v>0</v>
      </c>
      <c r="F18" s="76">
        <f>'Year 0-5'!H72</f>
        <v>0</v>
      </c>
      <c r="G18" s="76">
        <f>'Year 0-5'!I72</f>
        <v>0</v>
      </c>
      <c r="H18" s="76">
        <f>'[1]Year 0-5'!J68</f>
        <v>0</v>
      </c>
    </row>
    <row r="19" spans="1:8" x14ac:dyDescent="0.25">
      <c r="A19" s="28"/>
    </row>
    <row r="20" spans="1:8" ht="15.75" x14ac:dyDescent="0.25">
      <c r="A20" s="86" t="s">
        <v>224</v>
      </c>
      <c r="B20" s="59">
        <f>'Year 0-5'!D74</f>
        <v>0</v>
      </c>
      <c r="C20" s="59">
        <f>'Year 0-5'!E74</f>
        <v>0</v>
      </c>
      <c r="D20" s="59">
        <f>'Year 0-5'!F74</f>
        <v>0</v>
      </c>
      <c r="E20" s="59">
        <f>'Year 0-5'!G74</f>
        <v>0</v>
      </c>
      <c r="F20" s="59">
        <f>'Year 0-5'!H74</f>
        <v>0</v>
      </c>
      <c r="G20" s="59">
        <f>'Year 0-5'!I74</f>
        <v>0</v>
      </c>
      <c r="H20" s="59">
        <f>SUM(B20:G20)</f>
        <v>0</v>
      </c>
    </row>
    <row r="22" spans="1:8" ht="18.75" x14ac:dyDescent="0.3">
      <c r="A22" s="87" t="s">
        <v>225</v>
      </c>
      <c r="B22" s="88"/>
      <c r="C22" s="88"/>
      <c r="D22" s="88"/>
      <c r="E22" s="88"/>
      <c r="F22" s="88"/>
      <c r="G22" s="88"/>
      <c r="H22" s="88"/>
    </row>
    <row r="23" spans="1:8" x14ac:dyDescent="0.25">
      <c r="A23" s="28" t="s">
        <v>314</v>
      </c>
      <c r="B23" s="76">
        <f>'Year 0-5'!D93</f>
        <v>0</v>
      </c>
      <c r="C23" s="76">
        <f>'Year 0-5'!E93</f>
        <v>0</v>
      </c>
      <c r="D23" s="76">
        <f>'Year 0-5'!F93</f>
        <v>0</v>
      </c>
      <c r="E23" s="76">
        <f>'Year 0-5'!G93</f>
        <v>0</v>
      </c>
      <c r="F23" s="76">
        <f>'Year 0-5'!H93</f>
        <v>0</v>
      </c>
      <c r="G23" s="76">
        <f>'Year 0-5'!I93</f>
        <v>0</v>
      </c>
      <c r="H23" s="76">
        <f>SUM(B23:G23)</f>
        <v>0</v>
      </c>
    </row>
    <row r="24" spans="1:8" x14ac:dyDescent="0.25">
      <c r="A24" s="28" t="s">
        <v>228</v>
      </c>
      <c r="B24" s="76">
        <f>'Year 0-5'!D107</f>
        <v>0</v>
      </c>
      <c r="C24" s="76">
        <f>'Year 0-5'!E107</f>
        <v>0</v>
      </c>
      <c r="D24" s="76">
        <f>'Year 0-5'!F107</f>
        <v>0</v>
      </c>
      <c r="E24" s="76">
        <f>'Year 0-5'!G107</f>
        <v>0</v>
      </c>
      <c r="F24" s="76">
        <f>'Year 0-5'!H107</f>
        <v>0</v>
      </c>
      <c r="G24" s="76">
        <f>'Year 0-5'!I107</f>
        <v>0</v>
      </c>
      <c r="H24" s="76">
        <f t="shared" ref="H24:H29" si="2">SUM(B24:G24)</f>
        <v>0</v>
      </c>
    </row>
    <row r="25" spans="1:8" x14ac:dyDescent="0.25">
      <c r="A25" s="28" t="s">
        <v>241</v>
      </c>
      <c r="B25" s="76">
        <f>'Year 0-5'!D120</f>
        <v>0</v>
      </c>
      <c r="C25" s="76">
        <f>'Year 0-5'!E120</f>
        <v>0</v>
      </c>
      <c r="D25" s="76">
        <f>'Year 0-5'!F120</f>
        <v>0</v>
      </c>
      <c r="E25" s="76">
        <f>'Year 0-5'!G120</f>
        <v>0</v>
      </c>
      <c r="F25" s="76">
        <f>'Year 0-5'!H120</f>
        <v>0</v>
      </c>
      <c r="G25" s="76">
        <f>'Year 0-5'!I120</f>
        <v>0</v>
      </c>
      <c r="H25" s="76">
        <f t="shared" si="2"/>
        <v>0</v>
      </c>
    </row>
    <row r="26" spans="1:8" x14ac:dyDescent="0.25">
      <c r="A26" s="28" t="s">
        <v>207</v>
      </c>
      <c r="B26" s="76">
        <f>'Year 0-5'!D130</f>
        <v>0</v>
      </c>
      <c r="C26" s="76">
        <f>'Year 0-5'!E130</f>
        <v>0</v>
      </c>
      <c r="D26" s="76">
        <f>'Year 0-5'!F130</f>
        <v>0</v>
      </c>
      <c r="E26" s="76">
        <f>'Year 0-5'!G130</f>
        <v>0</v>
      </c>
      <c r="F26" s="76">
        <f>'Year 0-5'!H130</f>
        <v>0</v>
      </c>
      <c r="G26" s="76">
        <f>'Year 0-5'!I130</f>
        <v>0</v>
      </c>
      <c r="H26" s="76">
        <f t="shared" si="2"/>
        <v>0</v>
      </c>
    </row>
    <row r="27" spans="1:8" x14ac:dyDescent="0.25">
      <c r="A27" s="28" t="s">
        <v>211</v>
      </c>
      <c r="B27" s="76">
        <f>'Year 0-5'!D137</f>
        <v>0</v>
      </c>
      <c r="C27" s="76">
        <f>'Year 0-5'!E137</f>
        <v>0</v>
      </c>
      <c r="D27" s="76">
        <f>'Year 0-5'!F137</f>
        <v>0</v>
      </c>
      <c r="E27" s="76">
        <f>'Year 0-5'!G137</f>
        <v>0</v>
      </c>
      <c r="F27" s="76">
        <f>'Year 0-5'!H137</f>
        <v>0</v>
      </c>
      <c r="G27" s="76">
        <f>'Year 0-5'!I137</f>
        <v>0</v>
      </c>
      <c r="H27" s="76">
        <f t="shared" si="2"/>
        <v>0</v>
      </c>
    </row>
    <row r="28" spans="1:8" x14ac:dyDescent="0.25">
      <c r="A28" s="28" t="s">
        <v>216</v>
      </c>
      <c r="B28" s="76">
        <f>'Year 0-5'!D143</f>
        <v>0</v>
      </c>
      <c r="C28" s="76">
        <f>'Year 0-5'!E143</f>
        <v>0</v>
      </c>
      <c r="D28" s="76">
        <f>'Year 0-5'!F143</f>
        <v>0</v>
      </c>
      <c r="E28" s="76">
        <f>'Year 0-5'!G143</f>
        <v>0</v>
      </c>
      <c r="F28" s="76">
        <f>'Year 0-5'!H143</f>
        <v>0</v>
      </c>
      <c r="G28" s="76">
        <f>'Year 0-5'!I143</f>
        <v>0</v>
      </c>
      <c r="H28" s="76">
        <f t="shared" si="2"/>
        <v>0</v>
      </c>
    </row>
    <row r="29" spans="1:8" x14ac:dyDescent="0.25">
      <c r="A29" s="28" t="s">
        <v>262</v>
      </c>
      <c r="B29" s="76">
        <f>'Year 0-5'!D148</f>
        <v>0</v>
      </c>
      <c r="C29" s="76">
        <f>'Year 0-5'!E148</f>
        <v>0</v>
      </c>
      <c r="D29" s="76">
        <f>'Year 0-5'!F148</f>
        <v>0</v>
      </c>
      <c r="E29" s="76">
        <f>'Year 0-5'!G148</f>
        <v>0</v>
      </c>
      <c r="F29" s="76">
        <f>'Year 0-5'!H148</f>
        <v>0</v>
      </c>
      <c r="G29" s="76">
        <f>'Year 0-5'!I148</f>
        <v>0</v>
      </c>
      <c r="H29" s="76">
        <f t="shared" si="2"/>
        <v>0</v>
      </c>
    </row>
    <row r="31" spans="1:8" ht="15.75" x14ac:dyDescent="0.25">
      <c r="A31" s="71" t="s">
        <v>275</v>
      </c>
      <c r="B31" s="59">
        <f>'Year 0-5'!D150</f>
        <v>0</v>
      </c>
      <c r="C31" s="59">
        <f>'Year 0-5'!E150</f>
        <v>0</v>
      </c>
      <c r="D31" s="59">
        <f>'Year 0-5'!F150</f>
        <v>0</v>
      </c>
      <c r="E31" s="59">
        <f>'Year 0-5'!G150</f>
        <v>0</v>
      </c>
      <c r="F31" s="59">
        <f>'Year 0-5'!H150</f>
        <v>0</v>
      </c>
      <c r="G31" s="59">
        <f>'Year 0-5'!I150</f>
        <v>0</v>
      </c>
      <c r="H31" s="59">
        <f>SUM(B31:G31)</f>
        <v>0</v>
      </c>
    </row>
    <row r="33" spans="1:8" ht="15.75" x14ac:dyDescent="0.25">
      <c r="A33" s="71" t="s">
        <v>301</v>
      </c>
      <c r="B33" s="59">
        <f>'Year 0-5'!D152</f>
        <v>0</v>
      </c>
      <c r="C33" s="59">
        <f>'Year 0-5'!E152</f>
        <v>0</v>
      </c>
      <c r="D33" s="59">
        <f>'Year 0-5'!F152</f>
        <v>0</v>
      </c>
      <c r="E33" s="59">
        <f>'Year 0-5'!G152</f>
        <v>0</v>
      </c>
      <c r="F33" s="59">
        <f>'Year 0-5'!H152</f>
        <v>0</v>
      </c>
      <c r="G33" s="59">
        <f>'Year 0-5'!I152</f>
        <v>0</v>
      </c>
      <c r="H33" s="59">
        <f>SUM(B33:G33)</f>
        <v>0</v>
      </c>
    </row>
    <row r="35" spans="1:8" x14ac:dyDescent="0.25">
      <c r="A35" s="5" t="s">
        <v>302</v>
      </c>
      <c r="B35" s="59">
        <f>'Year 0-5'!D154</f>
        <v>0</v>
      </c>
      <c r="C35" s="59">
        <f>'Year 0-5'!E154</f>
        <v>0</v>
      </c>
      <c r="D35" s="59">
        <f>'Year 0-5'!F154</f>
        <v>0</v>
      </c>
      <c r="E35" s="59">
        <f>'Year 0-5'!G154</f>
        <v>0</v>
      </c>
      <c r="F35" s="59">
        <f>'Year 0-5'!H154</f>
        <v>0</v>
      </c>
      <c r="G35" s="59">
        <f>'Year 0-5'!I154</f>
        <v>0</v>
      </c>
      <c r="H35" s="59">
        <f>SUM(B35:G35)</f>
        <v>0</v>
      </c>
    </row>
    <row r="36" spans="1:8" x14ac:dyDescent="0.25">
      <c r="A36" s="29"/>
    </row>
    <row r="37" spans="1:8" ht="15.75" x14ac:dyDescent="0.25">
      <c r="A37" s="67" t="s">
        <v>303</v>
      </c>
      <c r="B37" s="59">
        <f>'Year 0-5'!D156</f>
        <v>0</v>
      </c>
      <c r="C37" s="59">
        <f>'Year 0-5'!E156</f>
        <v>0</v>
      </c>
      <c r="D37" s="59">
        <f>'Year 0-5'!F156</f>
        <v>0</v>
      </c>
      <c r="E37" s="59">
        <f>'Year 0-5'!G156</f>
        <v>0</v>
      </c>
      <c r="F37" s="59">
        <f>'Year 0-5'!H156</f>
        <v>0</v>
      </c>
      <c r="G37" s="59">
        <f>'Year 0-5'!I156</f>
        <v>0</v>
      </c>
      <c r="H37" s="59">
        <f>SUM(B37:G37)</f>
        <v>0</v>
      </c>
    </row>
    <row r="38" spans="1:8" x14ac:dyDescent="0.25">
      <c r="A38" s="75" t="s">
        <v>307</v>
      </c>
      <c r="B38" s="76">
        <f>'Year 0-5'!D157</f>
        <v>0</v>
      </c>
      <c r="C38" s="76">
        <f>'Year 0-5'!E157</f>
        <v>0</v>
      </c>
      <c r="D38" s="76">
        <f>'Year 0-5'!F157</f>
        <v>0</v>
      </c>
      <c r="E38" s="76">
        <f>'Year 0-5'!G157</f>
        <v>0</v>
      </c>
      <c r="F38" s="76">
        <f>'Year 0-5'!H157</f>
        <v>0</v>
      </c>
      <c r="G38" s="76">
        <f>'Year 0-5'!I157</f>
        <v>0</v>
      </c>
      <c r="H38" s="76"/>
    </row>
    <row r="39" spans="1:8" x14ac:dyDescent="0.25">
      <c r="A39" s="75" t="s">
        <v>306</v>
      </c>
      <c r="B39" s="76">
        <f>'Year 0-5'!D158</f>
        <v>0</v>
      </c>
      <c r="C39" s="76">
        <f>'Year 0-5'!E158</f>
        <v>0</v>
      </c>
      <c r="D39" s="76">
        <f>'Year 0-5'!F158</f>
        <v>0</v>
      </c>
      <c r="E39" s="76">
        <f>'Year 0-5'!G158</f>
        <v>0</v>
      </c>
      <c r="F39" s="76">
        <f>'Year 0-5'!H158</f>
        <v>0</v>
      </c>
      <c r="G39" s="76">
        <f>'Year 0-5'!I158</f>
        <v>0</v>
      </c>
      <c r="H39" s="76"/>
    </row>
    <row r="41" spans="1:8" x14ac:dyDescent="0.25">
      <c r="A41" s="5" t="s">
        <v>304</v>
      </c>
      <c r="B41" s="59">
        <f>'Year 0-5'!D160</f>
        <v>0</v>
      </c>
      <c r="C41" s="59">
        <f>'Year 0-5'!E160</f>
        <v>0</v>
      </c>
      <c r="D41" s="59">
        <f>'Year 0-5'!F160</f>
        <v>0</v>
      </c>
      <c r="E41" s="59">
        <f>'Year 0-5'!G160</f>
        <v>0</v>
      </c>
      <c r="F41" s="59">
        <f>'Year 0-5'!H160</f>
        <v>0</v>
      </c>
      <c r="G41" s="59">
        <f>'Year 0-5'!I160</f>
        <v>0</v>
      </c>
      <c r="H41" s="59"/>
    </row>
    <row r="42" spans="1:8" x14ac:dyDescent="0.25">
      <c r="A42" s="5" t="s">
        <v>305</v>
      </c>
      <c r="B42" s="59">
        <f>'Year 0-5'!D161</f>
        <v>0</v>
      </c>
      <c r="C42" s="59">
        <f>'Year 0-5'!E161</f>
        <v>0</v>
      </c>
      <c r="D42" s="59">
        <f>'Year 0-5'!F161</f>
        <v>0</v>
      </c>
      <c r="E42" s="59">
        <f>'Year 0-5'!G161</f>
        <v>0</v>
      </c>
      <c r="F42" s="59">
        <f>'Year 0-5'!H161</f>
        <v>0</v>
      </c>
      <c r="G42" s="59">
        <f>'Year 0-5'!I161</f>
        <v>0</v>
      </c>
      <c r="H42" s="59"/>
    </row>
    <row r="44" spans="1:8" x14ac:dyDescent="0.25">
      <c r="A44" s="5" t="s">
        <v>308</v>
      </c>
      <c r="B44" s="59"/>
      <c r="C44" s="76">
        <f>'Year 0-5'!E163</f>
        <v>0</v>
      </c>
      <c r="D44" s="76">
        <f>'Year 0-5'!F163</f>
        <v>0</v>
      </c>
      <c r="E44" s="76">
        <f>'Year 0-5'!G163</f>
        <v>0</v>
      </c>
      <c r="F44" s="76">
        <f>'Year 0-5'!H163</f>
        <v>0</v>
      </c>
      <c r="G44" s="76">
        <f>'Year 0-5'!I163</f>
        <v>0</v>
      </c>
      <c r="H44" s="59"/>
    </row>
    <row r="45" spans="1:8" x14ac:dyDescent="0.25">
      <c r="A45" s="5" t="s">
        <v>309</v>
      </c>
      <c r="B45" s="76"/>
      <c r="C45" s="76">
        <f>'Year 0-5'!E164</f>
        <v>0</v>
      </c>
      <c r="D45" s="76">
        <f>'Year 0-5'!F164</f>
        <v>0</v>
      </c>
      <c r="E45" s="76">
        <f>'Year 0-5'!G164</f>
        <v>0</v>
      </c>
      <c r="F45" s="76">
        <f>'Year 0-5'!H164</f>
        <v>0</v>
      </c>
      <c r="G45" s="76">
        <f>'Year 0-5'!I164</f>
        <v>0</v>
      </c>
    </row>
  </sheetData>
  <sheetProtection password="C53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K85"/>
  <sheetViews>
    <sheetView showGridLines="0" zoomScale="79" zoomScaleNormal="79" workbookViewId="0">
      <pane xSplit="3" ySplit="7" topLeftCell="D8" activePane="bottomRight" state="frozen"/>
      <selection pane="topRight" activeCell="D1" sqref="D1"/>
      <selection pane="bottomLeft" activeCell="A8" sqref="A8"/>
      <selection pane="bottomRight" activeCell="D38" sqref="D38"/>
    </sheetView>
  </sheetViews>
  <sheetFormatPr defaultRowHeight="15" x14ac:dyDescent="0.25"/>
  <cols>
    <col min="1" max="1" width="1.42578125" customWidth="1"/>
    <col min="2" max="2" width="33.28515625" bestFit="1" customWidth="1"/>
    <col min="3" max="3" width="23.85546875" customWidth="1"/>
    <col min="4" max="4" width="11.140625" bestFit="1" customWidth="1"/>
    <col min="5" max="5" width="9.7109375" bestFit="1" customWidth="1"/>
    <col min="6" max="6" width="10.140625" bestFit="1" customWidth="1"/>
    <col min="7" max="9" width="10.5703125" bestFit="1" customWidth="1"/>
  </cols>
  <sheetData>
    <row r="1" spans="2:11" thickBot="1" x14ac:dyDescent="0.35"/>
    <row r="2" spans="2:11" x14ac:dyDescent="0.25">
      <c r="B2" s="262" t="s">
        <v>0</v>
      </c>
      <c r="C2" s="263"/>
      <c r="D2" s="264"/>
      <c r="E2" s="264"/>
      <c r="F2" s="264"/>
      <c r="G2" s="264"/>
      <c r="H2" s="264"/>
      <c r="I2" s="265"/>
    </row>
    <row r="3" spans="2:11" ht="15.75" thickBot="1" x14ac:dyDescent="0.3">
      <c r="B3" s="266"/>
      <c r="C3" s="267"/>
      <c r="D3" s="267"/>
      <c r="E3" s="267"/>
      <c r="F3" s="267"/>
      <c r="G3" s="267"/>
      <c r="H3" s="267"/>
      <c r="I3" s="268"/>
    </row>
    <row r="4" spans="2:11" thickBot="1" x14ac:dyDescent="0.35">
      <c r="B4" s="1"/>
      <c r="C4" s="2"/>
      <c r="D4" s="2"/>
      <c r="E4" s="2"/>
      <c r="F4" s="2"/>
      <c r="G4" s="2"/>
      <c r="H4" s="2"/>
      <c r="I4" s="3"/>
    </row>
    <row r="5" spans="2:11" ht="19.5" thickBot="1" x14ac:dyDescent="0.35">
      <c r="B5" s="99"/>
      <c r="C5" s="269" t="s">
        <v>1</v>
      </c>
      <c r="D5" s="102" t="s">
        <v>2</v>
      </c>
      <c r="E5" s="101" t="s">
        <v>3</v>
      </c>
      <c r="F5" s="102" t="s">
        <v>4</v>
      </c>
      <c r="G5" s="101" t="s">
        <v>315</v>
      </c>
      <c r="H5" s="102" t="s">
        <v>385</v>
      </c>
      <c r="I5" s="101" t="s">
        <v>389</v>
      </c>
    </row>
    <row r="6" spans="2:11" ht="19.5" thickBot="1" x14ac:dyDescent="0.35">
      <c r="B6" s="99"/>
      <c r="C6" s="269"/>
      <c r="D6" s="100" t="s">
        <v>5</v>
      </c>
      <c r="E6" s="101" t="s">
        <v>6</v>
      </c>
      <c r="F6" s="102" t="s">
        <v>7</v>
      </c>
      <c r="G6" s="101" t="s">
        <v>8</v>
      </c>
      <c r="H6" s="102" t="s">
        <v>9</v>
      </c>
      <c r="I6" s="101" t="s">
        <v>10</v>
      </c>
    </row>
    <row r="7" spans="2:11" ht="15.75" x14ac:dyDescent="0.25">
      <c r="B7" s="103" t="s">
        <v>11</v>
      </c>
      <c r="C7" s="104"/>
      <c r="D7" s="105"/>
      <c r="E7" s="105"/>
      <c r="F7" s="105"/>
      <c r="G7" s="105"/>
      <c r="H7" s="105"/>
      <c r="I7" s="249"/>
    </row>
    <row r="8" spans="2:11" ht="14.45" customHeight="1" x14ac:dyDescent="0.25">
      <c r="B8" s="106" t="s">
        <v>388</v>
      </c>
      <c r="C8" s="107" t="s">
        <v>12</v>
      </c>
      <c r="D8" s="248">
        <v>8513</v>
      </c>
      <c r="E8" s="248">
        <v>8684</v>
      </c>
      <c r="F8" s="248">
        <v>8857</v>
      </c>
      <c r="G8" s="248">
        <v>9034</v>
      </c>
      <c r="H8" s="248">
        <v>9215</v>
      </c>
      <c r="I8" s="249">
        <v>9400</v>
      </c>
      <c r="J8" t="s">
        <v>386</v>
      </c>
    </row>
    <row r="9" spans="2:11" x14ac:dyDescent="0.25">
      <c r="B9" s="106" t="s">
        <v>13</v>
      </c>
      <c r="C9" s="107" t="s">
        <v>12</v>
      </c>
      <c r="D9" s="248">
        <v>145.6</v>
      </c>
      <c r="E9" s="248">
        <v>146</v>
      </c>
      <c r="F9" s="248">
        <v>146</v>
      </c>
      <c r="G9" s="248">
        <v>146</v>
      </c>
      <c r="H9" s="248">
        <v>146</v>
      </c>
      <c r="I9" s="249">
        <v>146</v>
      </c>
    </row>
    <row r="10" spans="2:11" x14ac:dyDescent="0.25">
      <c r="B10" s="106" t="s">
        <v>14</v>
      </c>
      <c r="C10" s="107" t="s">
        <v>12</v>
      </c>
      <c r="D10" s="248">
        <v>292</v>
      </c>
      <c r="E10" s="248">
        <v>292</v>
      </c>
      <c r="F10" s="248">
        <v>292</v>
      </c>
      <c r="G10" s="248">
        <v>292</v>
      </c>
      <c r="H10" s="248">
        <v>292</v>
      </c>
      <c r="I10" s="249">
        <v>292</v>
      </c>
    </row>
    <row r="11" spans="2:11" ht="14.45" x14ac:dyDescent="0.3">
      <c r="B11" s="106" t="s">
        <v>15</v>
      </c>
      <c r="C11" s="107" t="s">
        <v>16</v>
      </c>
      <c r="D11" s="248">
        <v>112.08</v>
      </c>
      <c r="E11" s="110"/>
      <c r="F11" s="110"/>
      <c r="G11" s="110"/>
      <c r="H11" s="110"/>
      <c r="I11" s="111"/>
    </row>
    <row r="12" spans="2:11" ht="14.45" x14ac:dyDescent="0.3">
      <c r="B12" s="106" t="s">
        <v>17</v>
      </c>
      <c r="C12" s="107" t="s">
        <v>16</v>
      </c>
      <c r="D12" s="248">
        <v>415</v>
      </c>
      <c r="E12" s="110"/>
      <c r="F12" s="110"/>
      <c r="G12" s="110"/>
      <c r="H12" s="110"/>
      <c r="I12" s="111"/>
    </row>
    <row r="13" spans="2:11" ht="14.45" x14ac:dyDescent="0.3">
      <c r="B13" s="106" t="s">
        <v>18</v>
      </c>
      <c r="C13" s="107" t="s">
        <v>16</v>
      </c>
      <c r="D13" s="248">
        <v>365</v>
      </c>
      <c r="E13" s="110"/>
      <c r="F13" s="110"/>
      <c r="G13" s="110"/>
      <c r="H13" s="110"/>
      <c r="I13" s="111"/>
    </row>
    <row r="14" spans="2:11" ht="14.45" x14ac:dyDescent="0.3">
      <c r="B14" s="106" t="s">
        <v>19</v>
      </c>
      <c r="C14" s="107" t="s">
        <v>20</v>
      </c>
      <c r="D14" s="248">
        <v>5.61</v>
      </c>
      <c r="E14" s="110"/>
      <c r="F14" s="110"/>
      <c r="G14" s="110"/>
      <c r="H14" s="110"/>
      <c r="I14" s="111"/>
    </row>
    <row r="15" spans="2:11" ht="14.45" x14ac:dyDescent="0.3">
      <c r="B15" s="106" t="s">
        <v>21</v>
      </c>
      <c r="C15" s="107" t="s">
        <v>22</v>
      </c>
      <c r="D15" s="248">
        <v>33.26</v>
      </c>
      <c r="E15" s="110"/>
      <c r="F15" s="110"/>
      <c r="G15" s="110"/>
      <c r="H15" s="110"/>
      <c r="I15" s="111"/>
      <c r="K15" s="4"/>
    </row>
    <row r="16" spans="2:11" ht="14.45" x14ac:dyDescent="0.3">
      <c r="B16" s="106" t="s">
        <v>23</v>
      </c>
      <c r="C16" s="107" t="s">
        <v>22</v>
      </c>
      <c r="D16" s="248">
        <v>71</v>
      </c>
      <c r="E16" s="110"/>
      <c r="F16" s="110"/>
      <c r="G16" s="110"/>
      <c r="H16" s="110"/>
      <c r="I16" s="111"/>
      <c r="K16" s="4"/>
    </row>
    <row r="17" spans="2:11" ht="14.45" x14ac:dyDescent="0.3">
      <c r="B17" s="106" t="s">
        <v>24</v>
      </c>
      <c r="C17" s="107" t="s">
        <v>16</v>
      </c>
      <c r="D17" s="248">
        <v>325.89</v>
      </c>
      <c r="E17" s="110"/>
      <c r="F17" s="110"/>
      <c r="G17" s="110"/>
      <c r="H17" s="110"/>
      <c r="I17" s="111"/>
      <c r="K17" s="4"/>
    </row>
    <row r="18" spans="2:11" ht="14.45" x14ac:dyDescent="0.3">
      <c r="B18" s="106" t="s">
        <v>25</v>
      </c>
      <c r="C18" s="107" t="s">
        <v>16</v>
      </c>
      <c r="D18" s="248">
        <v>1312.97</v>
      </c>
      <c r="E18" s="110"/>
      <c r="F18" s="110"/>
      <c r="G18" s="110"/>
      <c r="H18" s="110"/>
      <c r="I18" s="111"/>
      <c r="K18" s="4"/>
    </row>
    <row r="19" spans="2:11" ht="14.45" x14ac:dyDescent="0.3">
      <c r="B19" s="106" t="s">
        <v>26</v>
      </c>
      <c r="C19" s="107" t="s">
        <v>27</v>
      </c>
      <c r="D19" s="248">
        <v>126</v>
      </c>
      <c r="E19" s="108">
        <f>D19</f>
        <v>126</v>
      </c>
      <c r="F19" s="108">
        <f t="shared" ref="F19:I19" si="0">E19</f>
        <v>126</v>
      </c>
      <c r="G19" s="108">
        <f t="shared" si="0"/>
        <v>126</v>
      </c>
      <c r="H19" s="108">
        <f t="shared" si="0"/>
        <v>126</v>
      </c>
      <c r="I19" s="109">
        <f t="shared" si="0"/>
        <v>126</v>
      </c>
      <c r="K19" s="4"/>
    </row>
    <row r="20" spans="2:11" ht="14.45" x14ac:dyDescent="0.3">
      <c r="B20" s="106" t="s">
        <v>28</v>
      </c>
      <c r="C20" s="107" t="s">
        <v>27</v>
      </c>
      <c r="D20" s="248">
        <v>34.36</v>
      </c>
      <c r="E20" s="248">
        <v>34.36</v>
      </c>
      <c r="F20" s="248">
        <v>34.36</v>
      </c>
      <c r="G20" s="248">
        <v>34.36</v>
      </c>
      <c r="H20" s="248">
        <v>34.36</v>
      </c>
      <c r="I20" s="109">
        <v>34.36</v>
      </c>
      <c r="K20" s="4"/>
    </row>
    <row r="21" spans="2:11" ht="14.45" x14ac:dyDescent="0.3">
      <c r="B21" s="106" t="s">
        <v>29</v>
      </c>
      <c r="C21" s="107" t="s">
        <v>30</v>
      </c>
      <c r="D21" s="248">
        <v>78</v>
      </c>
      <c r="E21" s="108">
        <f>D21</f>
        <v>78</v>
      </c>
      <c r="F21" s="108">
        <f t="shared" ref="F21:I21" si="1">E21</f>
        <v>78</v>
      </c>
      <c r="G21" s="108">
        <f t="shared" si="1"/>
        <v>78</v>
      </c>
      <c r="H21" s="108">
        <f t="shared" si="1"/>
        <v>78</v>
      </c>
      <c r="I21" s="109">
        <f t="shared" si="1"/>
        <v>78</v>
      </c>
    </row>
    <row r="22" spans="2:11" ht="14.45" x14ac:dyDescent="0.3">
      <c r="B22" s="106" t="s">
        <v>31</v>
      </c>
      <c r="C22" s="107" t="s">
        <v>27</v>
      </c>
      <c r="D22" s="248">
        <v>28</v>
      </c>
      <c r="E22" s="108">
        <f>D22</f>
        <v>28</v>
      </c>
      <c r="F22" s="108">
        <f t="shared" ref="F22:I22" si="2">E22</f>
        <v>28</v>
      </c>
      <c r="G22" s="108">
        <f t="shared" si="2"/>
        <v>28</v>
      </c>
      <c r="H22" s="108">
        <f t="shared" si="2"/>
        <v>28</v>
      </c>
      <c r="I22" s="109">
        <f t="shared" si="2"/>
        <v>28</v>
      </c>
    </row>
    <row r="23" spans="2:11" ht="14.45" x14ac:dyDescent="0.3">
      <c r="B23" s="106" t="s">
        <v>32</v>
      </c>
      <c r="C23" s="112" t="s">
        <v>33</v>
      </c>
      <c r="D23" s="248">
        <v>144</v>
      </c>
      <c r="E23" s="248">
        <v>144</v>
      </c>
      <c r="F23" s="248">
        <v>144</v>
      </c>
      <c r="G23" s="248">
        <v>144</v>
      </c>
      <c r="H23" s="248">
        <v>144</v>
      </c>
      <c r="I23" s="109">
        <v>144</v>
      </c>
    </row>
    <row r="24" spans="2:11" ht="14.45" x14ac:dyDescent="0.3">
      <c r="B24" s="106" t="s">
        <v>34</v>
      </c>
      <c r="C24" s="107" t="s">
        <v>27</v>
      </c>
      <c r="D24" s="248">
        <v>40</v>
      </c>
      <c r="E24" s="108">
        <f>D24</f>
        <v>40</v>
      </c>
      <c r="F24" s="108">
        <f t="shared" ref="F24" si="3">E24*(1+(-0.011))</f>
        <v>39.56</v>
      </c>
      <c r="G24" s="108">
        <f t="shared" ref="G24:G25" si="4">F24</f>
        <v>39.56</v>
      </c>
      <c r="H24" s="108">
        <f t="shared" ref="H24:I24" si="5">G24*(1+0.008)</f>
        <v>39.876480000000001</v>
      </c>
      <c r="I24" s="109">
        <f t="shared" si="5"/>
        <v>40.195491840000003</v>
      </c>
    </row>
    <row r="25" spans="2:11" x14ac:dyDescent="0.25">
      <c r="B25" s="106" t="s">
        <v>35</v>
      </c>
      <c r="C25" s="107" t="s">
        <v>36</v>
      </c>
      <c r="D25" s="248">
        <v>782</v>
      </c>
      <c r="E25" s="108">
        <f>D25</f>
        <v>782</v>
      </c>
      <c r="F25" s="108">
        <f t="shared" ref="F25" si="6">E25</f>
        <v>782</v>
      </c>
      <c r="G25" s="108">
        <f t="shared" si="4"/>
        <v>782</v>
      </c>
      <c r="H25" s="108">
        <f t="shared" ref="H25:I25" si="7">G25</f>
        <v>782</v>
      </c>
      <c r="I25" s="109">
        <f t="shared" si="7"/>
        <v>782</v>
      </c>
    </row>
    <row r="26" spans="2:11" x14ac:dyDescent="0.25">
      <c r="B26" s="106" t="s">
        <v>37</v>
      </c>
      <c r="C26" s="107" t="s">
        <v>27</v>
      </c>
      <c r="D26" s="248">
        <v>64</v>
      </c>
      <c r="E26" s="248">
        <v>64</v>
      </c>
      <c r="F26" s="248">
        <v>64</v>
      </c>
      <c r="G26" s="248">
        <v>64</v>
      </c>
      <c r="H26" s="248">
        <v>64</v>
      </c>
      <c r="I26" s="109">
        <v>64</v>
      </c>
    </row>
    <row r="27" spans="2:11" x14ac:dyDescent="0.25">
      <c r="B27" s="106" t="s">
        <v>38</v>
      </c>
      <c r="C27" s="107" t="s">
        <v>27</v>
      </c>
      <c r="D27" s="248">
        <v>64</v>
      </c>
      <c r="E27" s="108">
        <f>D27</f>
        <v>64</v>
      </c>
      <c r="F27" s="108">
        <f t="shared" ref="F27:I27" si="8">E27</f>
        <v>64</v>
      </c>
      <c r="G27" s="108">
        <f t="shared" si="8"/>
        <v>64</v>
      </c>
      <c r="H27" s="108">
        <f t="shared" si="8"/>
        <v>64</v>
      </c>
      <c r="I27" s="109">
        <f t="shared" si="8"/>
        <v>64</v>
      </c>
    </row>
    <row r="28" spans="2:11" x14ac:dyDescent="0.25">
      <c r="B28" s="106" t="s">
        <v>39</v>
      </c>
      <c r="C28" s="107" t="s">
        <v>36</v>
      </c>
      <c r="D28" s="248">
        <v>1004</v>
      </c>
      <c r="E28" s="108">
        <f t="shared" ref="E28:I31" si="9">D28</f>
        <v>1004</v>
      </c>
      <c r="F28" s="108">
        <f t="shared" si="9"/>
        <v>1004</v>
      </c>
      <c r="G28" s="108">
        <f t="shared" si="9"/>
        <v>1004</v>
      </c>
      <c r="H28" s="108">
        <f t="shared" si="9"/>
        <v>1004</v>
      </c>
      <c r="I28" s="109">
        <f t="shared" si="9"/>
        <v>1004</v>
      </c>
    </row>
    <row r="29" spans="2:11" x14ac:dyDescent="0.25">
      <c r="B29" s="106" t="s">
        <v>40</v>
      </c>
      <c r="C29" s="112" t="s">
        <v>41</v>
      </c>
      <c r="D29" s="248">
        <v>144</v>
      </c>
      <c r="E29" s="108">
        <f t="shared" si="9"/>
        <v>144</v>
      </c>
      <c r="F29" s="108">
        <f t="shared" si="9"/>
        <v>144</v>
      </c>
      <c r="G29" s="108">
        <f t="shared" si="9"/>
        <v>144</v>
      </c>
      <c r="H29" s="108">
        <f t="shared" si="9"/>
        <v>144</v>
      </c>
      <c r="I29" s="109">
        <f t="shared" si="9"/>
        <v>144</v>
      </c>
    </row>
    <row r="30" spans="2:11" x14ac:dyDescent="0.25">
      <c r="B30" s="106" t="s">
        <v>42</v>
      </c>
      <c r="C30" s="107" t="s">
        <v>27</v>
      </c>
      <c r="D30" s="248">
        <v>124</v>
      </c>
      <c r="E30" s="108">
        <f t="shared" si="9"/>
        <v>124</v>
      </c>
      <c r="F30" s="108">
        <f t="shared" si="9"/>
        <v>124</v>
      </c>
      <c r="G30" s="108">
        <f t="shared" si="9"/>
        <v>124</v>
      </c>
      <c r="H30" s="108">
        <f t="shared" si="9"/>
        <v>124</v>
      </c>
      <c r="I30" s="109">
        <f t="shared" si="9"/>
        <v>124</v>
      </c>
    </row>
    <row r="31" spans="2:11" x14ac:dyDescent="0.25">
      <c r="B31" s="106" t="s">
        <v>43</v>
      </c>
      <c r="C31" s="113" t="s">
        <v>44</v>
      </c>
      <c r="D31" s="248">
        <v>145</v>
      </c>
      <c r="E31" s="108">
        <f t="shared" si="9"/>
        <v>145</v>
      </c>
      <c r="F31" s="108">
        <f t="shared" si="9"/>
        <v>145</v>
      </c>
      <c r="G31" s="108">
        <f t="shared" si="9"/>
        <v>145</v>
      </c>
      <c r="H31" s="108">
        <f t="shared" si="9"/>
        <v>145</v>
      </c>
      <c r="I31" s="109">
        <f t="shared" si="9"/>
        <v>145</v>
      </c>
    </row>
    <row r="32" spans="2:11" x14ac:dyDescent="0.25">
      <c r="B32" s="106" t="s">
        <v>45</v>
      </c>
      <c r="C32" s="113" t="s">
        <v>46</v>
      </c>
      <c r="D32" s="248">
        <f>D31*2</f>
        <v>290</v>
      </c>
      <c r="E32" s="108">
        <f t="shared" ref="E32" si="10">E31*2</f>
        <v>290</v>
      </c>
      <c r="F32" s="108">
        <f t="shared" ref="F32:I32" si="11">F31*2</f>
        <v>290</v>
      </c>
      <c r="G32" s="108">
        <f t="shared" si="11"/>
        <v>290</v>
      </c>
      <c r="H32" s="108">
        <f t="shared" si="11"/>
        <v>290</v>
      </c>
      <c r="I32" s="109">
        <f t="shared" si="11"/>
        <v>290</v>
      </c>
    </row>
    <row r="33" spans="2:9" x14ac:dyDescent="0.25">
      <c r="B33" s="250" t="s">
        <v>390</v>
      </c>
      <c r="C33" s="251"/>
      <c r="D33" s="248">
        <v>74</v>
      </c>
      <c r="E33" s="248">
        <f>D33</f>
        <v>74</v>
      </c>
      <c r="F33" s="248">
        <f t="shared" ref="F33:I33" si="12">E33</f>
        <v>74</v>
      </c>
      <c r="G33" s="248">
        <f t="shared" si="12"/>
        <v>74</v>
      </c>
      <c r="H33" s="248">
        <f t="shared" si="12"/>
        <v>74</v>
      </c>
      <c r="I33" s="109">
        <f t="shared" si="12"/>
        <v>74</v>
      </c>
    </row>
    <row r="34" spans="2:9" x14ac:dyDescent="0.25">
      <c r="B34" s="250" t="s">
        <v>391</v>
      </c>
      <c r="C34" s="251"/>
      <c r="D34" s="248">
        <v>105</v>
      </c>
      <c r="E34" s="248">
        <f t="shared" ref="E34:E37" si="13">D34</f>
        <v>105</v>
      </c>
      <c r="F34" s="248">
        <f t="shared" ref="F34:I34" si="14">E34</f>
        <v>105</v>
      </c>
      <c r="G34" s="248">
        <f t="shared" si="14"/>
        <v>105</v>
      </c>
      <c r="H34" s="248">
        <f t="shared" si="14"/>
        <v>105</v>
      </c>
      <c r="I34" s="109">
        <f t="shared" si="14"/>
        <v>105</v>
      </c>
    </row>
    <row r="35" spans="2:9" x14ac:dyDescent="0.25">
      <c r="B35" s="250" t="s">
        <v>394</v>
      </c>
      <c r="C35" s="251"/>
      <c r="D35" s="248">
        <v>34</v>
      </c>
      <c r="E35" s="248">
        <f t="shared" si="13"/>
        <v>34</v>
      </c>
      <c r="F35" s="248">
        <f t="shared" ref="F35:I35" si="15">E35</f>
        <v>34</v>
      </c>
      <c r="G35" s="248">
        <f t="shared" si="15"/>
        <v>34</v>
      </c>
      <c r="H35" s="248">
        <f t="shared" si="15"/>
        <v>34</v>
      </c>
      <c r="I35" s="109">
        <f t="shared" si="15"/>
        <v>34</v>
      </c>
    </row>
    <row r="36" spans="2:9" x14ac:dyDescent="0.25">
      <c r="B36" s="250" t="s">
        <v>392</v>
      </c>
      <c r="C36" s="251"/>
      <c r="D36" s="248">
        <v>53</v>
      </c>
      <c r="E36" s="248">
        <f t="shared" si="13"/>
        <v>53</v>
      </c>
      <c r="F36" s="248">
        <f t="shared" ref="F36:I36" si="16">E36</f>
        <v>53</v>
      </c>
      <c r="G36" s="248">
        <f t="shared" si="16"/>
        <v>53</v>
      </c>
      <c r="H36" s="248">
        <f t="shared" si="16"/>
        <v>53</v>
      </c>
      <c r="I36" s="109">
        <f t="shared" si="16"/>
        <v>53</v>
      </c>
    </row>
    <row r="37" spans="2:9" x14ac:dyDescent="0.25">
      <c r="B37" s="250" t="s">
        <v>393</v>
      </c>
      <c r="C37" s="251"/>
      <c r="D37" s="248">
        <v>54</v>
      </c>
      <c r="E37" s="248">
        <f t="shared" si="13"/>
        <v>54</v>
      </c>
      <c r="F37" s="248">
        <f t="shared" ref="F37:I37" si="17">E37</f>
        <v>54</v>
      </c>
      <c r="G37" s="248">
        <f t="shared" si="17"/>
        <v>54</v>
      </c>
      <c r="H37" s="248">
        <f t="shared" si="17"/>
        <v>54</v>
      </c>
      <c r="I37" s="109">
        <f t="shared" si="17"/>
        <v>54</v>
      </c>
    </row>
    <row r="38" spans="2:9" x14ac:dyDescent="0.25">
      <c r="B38" s="106" t="s">
        <v>129</v>
      </c>
      <c r="C38" s="113" t="s">
        <v>130</v>
      </c>
      <c r="D38" s="108">
        <v>102549</v>
      </c>
      <c r="E38" s="108">
        <v>102549</v>
      </c>
      <c r="F38" s="108">
        <v>102549</v>
      </c>
      <c r="G38" s="108">
        <v>102549</v>
      </c>
      <c r="H38" s="108">
        <v>102549</v>
      </c>
      <c r="I38" s="109">
        <v>102549</v>
      </c>
    </row>
    <row r="39" spans="2:9" x14ac:dyDescent="0.25">
      <c r="B39" s="106" t="s">
        <v>131</v>
      </c>
      <c r="C39" s="113" t="s">
        <v>44</v>
      </c>
      <c r="D39" s="108">
        <v>1433</v>
      </c>
      <c r="E39" s="108">
        <v>1433</v>
      </c>
      <c r="F39" s="108">
        <v>1433</v>
      </c>
      <c r="G39" s="108">
        <v>1433</v>
      </c>
      <c r="H39" s="108">
        <v>1433</v>
      </c>
      <c r="I39" s="109">
        <v>1433</v>
      </c>
    </row>
    <row r="40" spans="2:9" x14ac:dyDescent="0.25">
      <c r="B40" s="106"/>
      <c r="C40" s="113"/>
      <c r="D40" s="108"/>
      <c r="E40" s="108"/>
      <c r="F40" s="108"/>
      <c r="G40" s="108"/>
      <c r="H40" s="108"/>
      <c r="I40" s="109"/>
    </row>
    <row r="41" spans="2:9" x14ac:dyDescent="0.25">
      <c r="B41" s="106"/>
      <c r="C41" s="113"/>
      <c r="D41" s="108"/>
      <c r="E41" s="108"/>
      <c r="F41" s="108"/>
      <c r="G41" s="108"/>
      <c r="H41" s="108"/>
      <c r="I41" s="109"/>
    </row>
    <row r="42" spans="2:9" ht="15.75" x14ac:dyDescent="0.25">
      <c r="B42" s="103" t="s">
        <v>47</v>
      </c>
      <c r="C42" s="104"/>
      <c r="D42" s="114"/>
      <c r="E42" s="114"/>
      <c r="F42" s="114"/>
      <c r="G42" s="114"/>
      <c r="H42" s="114"/>
      <c r="I42" s="115"/>
    </row>
    <row r="43" spans="2:9" x14ac:dyDescent="0.25">
      <c r="B43" s="106" t="s">
        <v>48</v>
      </c>
      <c r="C43" s="107" t="s">
        <v>49</v>
      </c>
      <c r="D43" s="248">
        <f>316*1.02</f>
        <v>322.32</v>
      </c>
      <c r="E43" s="108">
        <f>D43*1.02</f>
        <v>328.76639999999998</v>
      </c>
      <c r="F43" s="108">
        <f t="shared" ref="F43:I43" si="18">E43*1.02</f>
        <v>335.34172799999999</v>
      </c>
      <c r="G43" s="108">
        <f t="shared" si="18"/>
        <v>342.04856255999999</v>
      </c>
      <c r="H43" s="108">
        <f t="shared" si="18"/>
        <v>348.88953381120001</v>
      </c>
      <c r="I43" s="109">
        <f t="shared" si="18"/>
        <v>355.86732448742401</v>
      </c>
    </row>
    <row r="44" spans="2:9" x14ac:dyDescent="0.25">
      <c r="B44" s="106" t="s">
        <v>50</v>
      </c>
      <c r="C44" s="107" t="s">
        <v>49</v>
      </c>
      <c r="D44" s="248">
        <f>307*1.02</f>
        <v>313.14</v>
      </c>
      <c r="E44" s="108">
        <f>D44*1.02</f>
        <v>319.40280000000001</v>
      </c>
      <c r="F44" s="108">
        <f t="shared" ref="F44:I44" si="19">E44*1.02</f>
        <v>325.79085600000002</v>
      </c>
      <c r="G44" s="108">
        <f t="shared" si="19"/>
        <v>332.30667312000003</v>
      </c>
      <c r="H44" s="108">
        <f t="shared" si="19"/>
        <v>338.95280658240006</v>
      </c>
      <c r="I44" s="109">
        <f t="shared" si="19"/>
        <v>345.73186271404808</v>
      </c>
    </row>
    <row r="45" spans="2:9" x14ac:dyDescent="0.25">
      <c r="B45" s="106" t="s">
        <v>51</v>
      </c>
      <c r="C45" s="107" t="s">
        <v>52</v>
      </c>
      <c r="D45" s="248">
        <f>774*1.02</f>
        <v>789.48</v>
      </c>
      <c r="E45" s="108">
        <f>D45*1.02</f>
        <v>805.26960000000008</v>
      </c>
      <c r="F45" s="108">
        <f t="shared" ref="F45:I45" si="20">E45*1.02</f>
        <v>821.37499200000013</v>
      </c>
      <c r="G45" s="108">
        <f t="shared" si="20"/>
        <v>837.80249184000013</v>
      </c>
      <c r="H45" s="108">
        <f t="shared" si="20"/>
        <v>854.55854167680013</v>
      </c>
      <c r="I45" s="109">
        <f t="shared" si="20"/>
        <v>871.64971251033614</v>
      </c>
    </row>
    <row r="46" spans="2:9" x14ac:dyDescent="0.25">
      <c r="B46" s="106" t="s">
        <v>53</v>
      </c>
      <c r="C46" s="107"/>
      <c r="D46" s="108">
        <v>15412.8</v>
      </c>
      <c r="E46" s="110"/>
      <c r="F46" s="110"/>
      <c r="G46" s="110"/>
      <c r="H46" s="110"/>
      <c r="I46" s="111"/>
    </row>
    <row r="47" spans="2:9" x14ac:dyDescent="0.25">
      <c r="B47" s="106" t="s">
        <v>54</v>
      </c>
      <c r="C47" s="107"/>
      <c r="D47" s="108">
        <v>15827.4</v>
      </c>
      <c r="E47" s="110"/>
      <c r="F47" s="110"/>
      <c r="G47" s="110"/>
      <c r="H47" s="110"/>
      <c r="I47" s="111"/>
    </row>
    <row r="48" spans="2:9" x14ac:dyDescent="0.25">
      <c r="B48" s="106" t="s">
        <v>55</v>
      </c>
      <c r="C48" s="107"/>
      <c r="D48" s="108">
        <v>14511</v>
      </c>
      <c r="E48" s="110"/>
      <c r="F48" s="110"/>
      <c r="G48" s="110"/>
      <c r="H48" s="110"/>
      <c r="I48" s="111"/>
    </row>
    <row r="49" spans="2:10" x14ac:dyDescent="0.25">
      <c r="B49" s="106" t="s">
        <v>56</v>
      </c>
      <c r="C49" s="107"/>
      <c r="D49" s="252">
        <v>7.4499999999999997E-2</v>
      </c>
      <c r="E49" s="252">
        <v>7.9600000000000004E-2</v>
      </c>
      <c r="F49" s="252">
        <v>8.4400000000000003E-2</v>
      </c>
      <c r="G49" s="252">
        <v>8.9200000000000002E-2</v>
      </c>
      <c r="H49" s="252">
        <f>G49*1.06</f>
        <v>9.4552000000000011E-2</v>
      </c>
      <c r="I49" s="253">
        <f>H49*1.06</f>
        <v>0.10022512000000001</v>
      </c>
    </row>
    <row r="50" spans="2:10" x14ac:dyDescent="0.25">
      <c r="B50" s="106" t="s">
        <v>57</v>
      </c>
      <c r="C50" s="107"/>
      <c r="D50" s="252">
        <v>9.1800000000000007E-2</v>
      </c>
      <c r="E50" s="252">
        <v>8.9200000000000002E-2</v>
      </c>
      <c r="F50" s="252">
        <v>8.6699999999999999E-2</v>
      </c>
      <c r="G50" s="252">
        <v>8.4199999999999997E-2</v>
      </c>
      <c r="H50" s="252">
        <f>((-G50*0.02)+G50)</f>
        <v>8.2515999999999992E-2</v>
      </c>
      <c r="I50" s="253">
        <f>((-H50*0.02)+H50)</f>
        <v>8.0865679999999995E-2</v>
      </c>
    </row>
    <row r="51" spans="2:10" x14ac:dyDescent="0.25">
      <c r="B51" s="99"/>
      <c r="C51" s="107"/>
      <c r="D51" s="116"/>
      <c r="E51" s="116"/>
      <c r="F51" s="116"/>
      <c r="G51" s="116"/>
      <c r="H51" s="116"/>
      <c r="I51" s="117"/>
    </row>
    <row r="52" spans="2:10" x14ac:dyDescent="0.25">
      <c r="B52" s="106" t="s">
        <v>58</v>
      </c>
      <c r="C52" s="107"/>
      <c r="D52" s="116"/>
      <c r="E52" s="116"/>
      <c r="F52" s="116"/>
      <c r="G52" s="116"/>
      <c r="H52" s="116"/>
      <c r="I52" s="117"/>
    </row>
    <row r="53" spans="2:10" x14ac:dyDescent="0.25">
      <c r="B53" s="118" t="s">
        <v>397</v>
      </c>
      <c r="C53" s="107" t="s">
        <v>59</v>
      </c>
      <c r="D53" s="119">
        <v>74.72</v>
      </c>
      <c r="E53" s="120"/>
      <c r="F53" s="120"/>
      <c r="G53" s="120"/>
      <c r="H53" s="120"/>
      <c r="I53" s="121"/>
    </row>
    <row r="54" spans="2:10" x14ac:dyDescent="0.25">
      <c r="B54" s="118" t="s">
        <v>398</v>
      </c>
      <c r="C54" s="107" t="s">
        <v>59</v>
      </c>
      <c r="D54" s="119">
        <v>97.14</v>
      </c>
      <c r="E54" s="120"/>
      <c r="F54" s="120"/>
      <c r="G54" s="120"/>
      <c r="H54" s="120"/>
      <c r="I54" s="121"/>
    </row>
    <row r="55" spans="2:10" x14ac:dyDescent="0.25">
      <c r="B55" s="118" t="s">
        <v>399</v>
      </c>
      <c r="C55" s="107" t="s">
        <v>59</v>
      </c>
      <c r="D55" s="119">
        <v>119.55</v>
      </c>
      <c r="E55" s="120"/>
      <c r="F55" s="120"/>
      <c r="G55" s="120"/>
      <c r="H55" s="120"/>
      <c r="I55" s="121"/>
    </row>
    <row r="56" spans="2:10" ht="15.75" thickBot="1" x14ac:dyDescent="0.3">
      <c r="B56" s="122" t="s">
        <v>400</v>
      </c>
      <c r="C56" s="123" t="s">
        <v>59</v>
      </c>
      <c r="D56" s="124">
        <v>149.44</v>
      </c>
      <c r="E56" s="125"/>
      <c r="F56" s="125"/>
      <c r="G56" s="125"/>
      <c r="H56" s="125"/>
      <c r="I56" s="126"/>
    </row>
    <row r="57" spans="2:10" x14ac:dyDescent="0.25">
      <c r="B57" s="127"/>
      <c r="C57" s="127"/>
      <c r="D57" s="127"/>
      <c r="E57" s="127"/>
      <c r="F57" s="127"/>
      <c r="G57" s="127"/>
      <c r="H57" s="127"/>
      <c r="I57" s="127"/>
    </row>
    <row r="58" spans="2:10" x14ac:dyDescent="0.25">
      <c r="B58" s="127"/>
      <c r="C58" s="127"/>
      <c r="D58" s="127"/>
      <c r="E58" s="127"/>
      <c r="F58" s="127"/>
      <c r="G58" s="127"/>
      <c r="H58" s="127"/>
      <c r="I58" s="127"/>
    </row>
    <row r="59" spans="2:10" ht="15.75" x14ac:dyDescent="0.25">
      <c r="B59" s="128" t="s">
        <v>60</v>
      </c>
      <c r="C59" s="127"/>
      <c r="D59" s="127"/>
      <c r="E59" s="127"/>
      <c r="F59" s="127"/>
      <c r="G59" s="127"/>
      <c r="H59" s="127"/>
      <c r="I59" s="127"/>
    </row>
    <row r="60" spans="2:10" ht="21.75" customHeight="1" thickBot="1" x14ac:dyDescent="0.3">
      <c r="B60" s="129" t="s">
        <v>61</v>
      </c>
      <c r="C60" s="127"/>
      <c r="D60" s="127"/>
      <c r="E60" s="127"/>
      <c r="F60" s="130" t="s">
        <v>62</v>
      </c>
      <c r="G60" s="127"/>
      <c r="H60" s="127"/>
      <c r="I60" s="131"/>
      <c r="J60" s="6"/>
    </row>
    <row r="61" spans="2:10" ht="15.75" thickBot="1" x14ac:dyDescent="0.3">
      <c r="B61" s="259" t="s">
        <v>63</v>
      </c>
      <c r="C61" s="260"/>
      <c r="D61" s="261"/>
      <c r="E61" s="132"/>
      <c r="F61" s="259" t="s">
        <v>64</v>
      </c>
      <c r="G61" s="260"/>
      <c r="H61" s="261"/>
      <c r="I61" s="127"/>
    </row>
    <row r="62" spans="2:10" ht="15.75" thickBot="1" x14ac:dyDescent="0.3">
      <c r="B62" s="133" t="s">
        <v>65</v>
      </c>
      <c r="C62" s="134"/>
      <c r="D62" s="135" t="s">
        <v>66</v>
      </c>
      <c r="E62" s="132"/>
      <c r="F62" s="133" t="s">
        <v>65</v>
      </c>
      <c r="G62" s="134"/>
      <c r="H62" s="135" t="s">
        <v>66</v>
      </c>
      <c r="I62" s="127"/>
    </row>
    <row r="63" spans="2:10" x14ac:dyDescent="0.25">
      <c r="B63" s="136" t="s">
        <v>67</v>
      </c>
      <c r="C63" s="137"/>
      <c r="D63" s="138">
        <v>2</v>
      </c>
      <c r="E63" s="132"/>
      <c r="F63" s="136" t="s">
        <v>67</v>
      </c>
      <c r="G63" s="137"/>
      <c r="H63" s="138">
        <v>2</v>
      </c>
      <c r="I63" s="127"/>
    </row>
    <row r="64" spans="2:10" ht="15.75" thickBot="1" x14ac:dyDescent="0.3">
      <c r="B64" s="133" t="s">
        <v>68</v>
      </c>
      <c r="C64" s="134"/>
      <c r="D64" s="135">
        <v>3</v>
      </c>
      <c r="E64" s="132"/>
      <c r="F64" s="133" t="s">
        <v>68</v>
      </c>
      <c r="G64" s="134"/>
      <c r="H64" s="135">
        <v>3</v>
      </c>
      <c r="I64" s="127"/>
    </row>
    <row r="65" spans="2:9" x14ac:dyDescent="0.25">
      <c r="B65" s="127"/>
      <c r="C65" s="127"/>
      <c r="D65" s="127"/>
      <c r="E65" s="127"/>
      <c r="F65" s="127"/>
      <c r="G65" s="127"/>
      <c r="H65" s="127"/>
      <c r="I65" s="127"/>
    </row>
    <row r="66" spans="2:9" ht="15.75" thickBot="1" x14ac:dyDescent="0.3">
      <c r="B66" s="139" t="s">
        <v>69</v>
      </c>
      <c r="C66" s="127"/>
      <c r="D66" s="127"/>
      <c r="E66" s="127"/>
      <c r="F66" s="130" t="s">
        <v>62</v>
      </c>
      <c r="G66" s="127"/>
      <c r="H66" s="127"/>
      <c r="I66" s="127"/>
    </row>
    <row r="67" spans="2:9" ht="15.75" thickBot="1" x14ac:dyDescent="0.3">
      <c r="B67" s="259" t="s">
        <v>63</v>
      </c>
      <c r="C67" s="260"/>
      <c r="D67" s="261"/>
      <c r="E67" s="132"/>
      <c r="F67" s="259" t="s">
        <v>70</v>
      </c>
      <c r="G67" s="260"/>
      <c r="H67" s="261"/>
      <c r="I67" s="127"/>
    </row>
    <row r="68" spans="2:9" ht="15.75" thickBot="1" x14ac:dyDescent="0.3">
      <c r="B68" s="133" t="s">
        <v>65</v>
      </c>
      <c r="C68" s="134"/>
      <c r="D68" s="135" t="s">
        <v>66</v>
      </c>
      <c r="E68" s="132"/>
      <c r="F68" s="133" t="s">
        <v>65</v>
      </c>
      <c r="G68" s="134"/>
      <c r="H68" s="135" t="s">
        <v>66</v>
      </c>
      <c r="I68" s="127"/>
    </row>
    <row r="69" spans="2:9" x14ac:dyDescent="0.25">
      <c r="B69" s="140" t="s">
        <v>71</v>
      </c>
      <c r="C69" s="141"/>
      <c r="D69" s="142">
        <v>3</v>
      </c>
      <c r="E69" s="132"/>
      <c r="F69" s="136" t="s">
        <v>72</v>
      </c>
      <c r="G69" s="137"/>
      <c r="H69" s="138">
        <v>4</v>
      </c>
      <c r="I69" s="127"/>
    </row>
    <row r="70" spans="2:9" ht="15.75" thickBot="1" x14ac:dyDescent="0.3">
      <c r="B70" s="143" t="s">
        <v>73</v>
      </c>
      <c r="C70" s="144"/>
      <c r="D70" s="145">
        <v>4</v>
      </c>
      <c r="E70" s="132"/>
      <c r="F70" s="133" t="s">
        <v>74</v>
      </c>
      <c r="G70" s="134"/>
      <c r="H70" s="135">
        <v>5</v>
      </c>
      <c r="I70" s="127"/>
    </row>
    <row r="71" spans="2:9" ht="15.75" thickBot="1" x14ac:dyDescent="0.3">
      <c r="B71" s="133" t="s">
        <v>75</v>
      </c>
      <c r="C71" s="146"/>
      <c r="D71" s="135">
        <v>5</v>
      </c>
      <c r="E71" s="132"/>
      <c r="F71" s="132"/>
      <c r="G71" s="132"/>
      <c r="H71" s="132"/>
      <c r="I71" s="127"/>
    </row>
    <row r="72" spans="2:9" ht="15.75" thickBot="1" x14ac:dyDescent="0.3">
      <c r="B72" s="132"/>
      <c r="C72" s="132"/>
      <c r="D72" s="132"/>
      <c r="E72" s="132"/>
      <c r="F72" s="259" t="s">
        <v>76</v>
      </c>
      <c r="G72" s="260"/>
      <c r="H72" s="261"/>
      <c r="I72" s="127"/>
    </row>
    <row r="73" spans="2:9" ht="15.75" thickBot="1" x14ac:dyDescent="0.3">
      <c r="B73" s="132"/>
      <c r="C73" s="132"/>
      <c r="D73" s="132"/>
      <c r="E73" s="132"/>
      <c r="F73" s="133" t="s">
        <v>65</v>
      </c>
      <c r="G73" s="134"/>
      <c r="H73" s="135" t="s">
        <v>66</v>
      </c>
      <c r="I73" s="127"/>
    </row>
    <row r="74" spans="2:9" x14ac:dyDescent="0.25">
      <c r="B74" s="132"/>
      <c r="C74" s="132"/>
      <c r="D74" s="132"/>
      <c r="E74" s="132"/>
      <c r="F74" s="136" t="s">
        <v>77</v>
      </c>
      <c r="G74" s="137"/>
      <c r="H74" s="138">
        <v>5</v>
      </c>
      <c r="I74" s="127"/>
    </row>
    <row r="75" spans="2:9" ht="15.75" thickBot="1" x14ac:dyDescent="0.3">
      <c r="B75" s="132"/>
      <c r="C75" s="132"/>
      <c r="D75" s="132"/>
      <c r="E75" s="132"/>
      <c r="F75" s="133" t="s">
        <v>78</v>
      </c>
      <c r="G75" s="134"/>
      <c r="H75" s="135">
        <v>6</v>
      </c>
      <c r="I75" s="127"/>
    </row>
    <row r="76" spans="2:9" x14ac:dyDescent="0.25">
      <c r="B76" s="127"/>
      <c r="C76" s="127"/>
      <c r="D76" s="127"/>
      <c r="E76" s="127"/>
      <c r="F76" s="127"/>
      <c r="G76" s="127"/>
      <c r="H76" s="127"/>
      <c r="I76" s="127"/>
    </row>
    <row r="77" spans="2:9" x14ac:dyDescent="0.25">
      <c r="B77" s="129" t="s">
        <v>79</v>
      </c>
      <c r="C77" s="127"/>
      <c r="D77" s="127"/>
      <c r="E77" s="127"/>
      <c r="F77" s="127"/>
      <c r="G77" s="127"/>
      <c r="H77" s="127"/>
      <c r="I77" s="127"/>
    </row>
    <row r="78" spans="2:9" ht="15.75" thickBot="1" x14ac:dyDescent="0.3">
      <c r="B78" s="147"/>
      <c r="C78" s="127"/>
      <c r="D78" s="127"/>
      <c r="E78" s="127"/>
      <c r="F78" s="130" t="s">
        <v>62</v>
      </c>
      <c r="G78" s="127"/>
      <c r="H78" s="127"/>
      <c r="I78" s="127"/>
    </row>
    <row r="79" spans="2:9" ht="15.75" thickBot="1" x14ac:dyDescent="0.3">
      <c r="B79" s="259" t="s">
        <v>63</v>
      </c>
      <c r="C79" s="260"/>
      <c r="D79" s="261"/>
      <c r="E79" s="132"/>
      <c r="F79" s="259" t="s">
        <v>64</v>
      </c>
      <c r="G79" s="260"/>
      <c r="H79" s="261"/>
      <c r="I79" s="127"/>
    </row>
    <row r="80" spans="2:9" ht="15.75" thickBot="1" x14ac:dyDescent="0.3">
      <c r="B80" s="133" t="s">
        <v>65</v>
      </c>
      <c r="C80" s="134"/>
      <c r="D80" s="135" t="s">
        <v>66</v>
      </c>
      <c r="E80" s="132"/>
      <c r="F80" s="133" t="s">
        <v>65</v>
      </c>
      <c r="G80" s="134"/>
      <c r="H80" s="135" t="s">
        <v>66</v>
      </c>
      <c r="I80" s="127"/>
    </row>
    <row r="81" spans="2:9" x14ac:dyDescent="0.25">
      <c r="B81" s="136" t="s">
        <v>71</v>
      </c>
      <c r="C81" s="137"/>
      <c r="D81" s="138">
        <v>3</v>
      </c>
      <c r="E81" s="132"/>
      <c r="F81" s="136" t="s">
        <v>80</v>
      </c>
      <c r="G81" s="137"/>
      <c r="H81" s="138">
        <v>4</v>
      </c>
      <c r="I81" s="127"/>
    </row>
    <row r="82" spans="2:9" x14ac:dyDescent="0.25">
      <c r="B82" s="136" t="s">
        <v>73</v>
      </c>
      <c r="C82" s="137"/>
      <c r="D82" s="138">
        <v>4</v>
      </c>
      <c r="E82" s="132"/>
      <c r="F82" s="136" t="s">
        <v>81</v>
      </c>
      <c r="G82" s="137"/>
      <c r="H82" s="138">
        <v>5</v>
      </c>
      <c r="I82" s="127"/>
    </row>
    <row r="83" spans="2:9" ht="15.75" thickBot="1" x14ac:dyDescent="0.3">
      <c r="B83" s="133" t="s">
        <v>75</v>
      </c>
      <c r="C83" s="134"/>
      <c r="D83" s="135">
        <v>5</v>
      </c>
      <c r="E83" s="132"/>
      <c r="F83" s="136" t="s">
        <v>82</v>
      </c>
      <c r="G83" s="137"/>
      <c r="H83" s="138">
        <v>6</v>
      </c>
      <c r="I83" s="127"/>
    </row>
    <row r="84" spans="2:9" ht="15.75" thickBot="1" x14ac:dyDescent="0.3">
      <c r="B84" s="132"/>
      <c r="C84" s="132"/>
      <c r="D84" s="132"/>
      <c r="E84" s="132"/>
      <c r="F84" s="133" t="s">
        <v>83</v>
      </c>
      <c r="G84" s="134"/>
      <c r="H84" s="135">
        <v>7</v>
      </c>
      <c r="I84" s="127"/>
    </row>
    <row r="85" spans="2:9" x14ac:dyDescent="0.25">
      <c r="B85" s="127"/>
      <c r="C85" s="127"/>
      <c r="D85" s="127"/>
      <c r="E85" s="127"/>
      <c r="F85" s="127"/>
      <c r="G85" s="127"/>
      <c r="H85" s="127"/>
      <c r="I85" s="127"/>
    </row>
  </sheetData>
  <sheetProtection password="C530" sheet="1" objects="1" scenarios="1"/>
  <mergeCells count="9">
    <mergeCell ref="F72:H72"/>
    <mergeCell ref="B79:D79"/>
    <mergeCell ref="F79:H79"/>
    <mergeCell ref="B2:I3"/>
    <mergeCell ref="C5:C6"/>
    <mergeCell ref="B61:D61"/>
    <mergeCell ref="F61:H61"/>
    <mergeCell ref="B67:D67"/>
    <mergeCell ref="F67:H67"/>
  </mergeCells>
  <pageMargins left="0.7" right="0.7" top="0.75" bottom="0.75" header="0.3" footer="0.3"/>
  <pageSetup orientation="portrait" r:id="rId1"/>
  <ignoredErrors>
    <ignoredError sqref="F24:I36 E3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2"/>
  <sheetViews>
    <sheetView workbookViewId="0">
      <selection activeCell="E37" sqref="E37"/>
    </sheetView>
  </sheetViews>
  <sheetFormatPr defaultRowHeight="15" x14ac:dyDescent="0.25"/>
  <cols>
    <col min="1" max="1" width="23.85546875" customWidth="1"/>
    <col min="2" max="2" width="15.28515625" style="20" bestFit="1" customWidth="1"/>
    <col min="3" max="3" width="19.85546875" bestFit="1" customWidth="1"/>
    <col min="4" max="4" width="23.85546875" customWidth="1"/>
    <col min="5" max="5" width="10.85546875" bestFit="1" customWidth="1"/>
    <col min="6" max="6" width="14.28515625" customWidth="1"/>
    <col min="7" max="7" width="13.28515625" customWidth="1"/>
    <col min="8" max="8" width="14.42578125" customWidth="1"/>
    <col min="9" max="9" width="13.28515625" customWidth="1"/>
    <col min="10" max="10" width="12.85546875" customWidth="1"/>
  </cols>
  <sheetData>
    <row r="1" spans="1:10" x14ac:dyDescent="0.25">
      <c r="A1" s="209" t="s">
        <v>359</v>
      </c>
      <c r="B1" s="228" t="s">
        <v>360</v>
      </c>
      <c r="C1" s="210"/>
      <c r="D1" s="210"/>
      <c r="E1" t="s">
        <v>2</v>
      </c>
      <c r="F1" t="s">
        <v>3</v>
      </c>
      <c r="G1" t="s">
        <v>4</v>
      </c>
      <c r="H1" t="s">
        <v>315</v>
      </c>
      <c r="I1" t="s">
        <v>385</v>
      </c>
      <c r="J1" t="s">
        <v>389</v>
      </c>
    </row>
    <row r="2" spans="1:10" x14ac:dyDescent="0.25">
      <c r="A2" s="211" t="s">
        <v>361</v>
      </c>
      <c r="B2" s="212" t="s">
        <v>362</v>
      </c>
      <c r="C2" s="211"/>
      <c r="D2" s="211"/>
    </row>
    <row r="3" spans="1:10" x14ac:dyDescent="0.25">
      <c r="A3" s="213" t="s">
        <v>363</v>
      </c>
      <c r="B3" s="229" t="s">
        <v>364</v>
      </c>
      <c r="C3" s="213" t="s">
        <v>365</v>
      </c>
      <c r="D3" s="213"/>
    </row>
    <row r="4" spans="1:10" x14ac:dyDescent="0.25">
      <c r="A4" s="210"/>
      <c r="B4" s="211"/>
      <c r="C4" s="210"/>
      <c r="D4" s="210"/>
    </row>
    <row r="5" spans="1:10" x14ac:dyDescent="0.25">
      <c r="A5" s="214" t="s">
        <v>284</v>
      </c>
      <c r="B5" s="230">
        <v>87643.7</v>
      </c>
      <c r="C5" s="215">
        <v>20022.400000000001</v>
      </c>
      <c r="D5" s="210"/>
      <c r="E5" s="216">
        <f>'Step 1. Enrollment'!B19</f>
        <v>0</v>
      </c>
      <c r="F5" s="216">
        <f>'Step 1. Enrollment'!C19</f>
        <v>0</v>
      </c>
      <c r="G5" s="216">
        <f>'Step 1. Enrollment'!D19</f>
        <v>0</v>
      </c>
      <c r="H5" s="216">
        <f>'Step 1. Enrollment'!E19</f>
        <v>0</v>
      </c>
      <c r="I5" s="216">
        <f>'Step 1. Enrollment'!F19</f>
        <v>0</v>
      </c>
      <c r="J5" s="216">
        <f>'Step 1. Enrollment'!G19</f>
        <v>0</v>
      </c>
    </row>
    <row r="6" spans="1:10" x14ac:dyDescent="0.25">
      <c r="A6" s="214" t="s">
        <v>366</v>
      </c>
      <c r="B6" s="220">
        <f>-C5</f>
        <v>-20022.400000000001</v>
      </c>
      <c r="C6" s="218"/>
      <c r="D6" s="210"/>
      <c r="E6" s="216"/>
    </row>
    <row r="7" spans="1:10" x14ac:dyDescent="0.25">
      <c r="A7" s="214" t="s">
        <v>367</v>
      </c>
      <c r="B7" s="220">
        <f>SUM(B5:B6)</f>
        <v>67621.299999999988</v>
      </c>
      <c r="C7" s="218"/>
      <c r="D7" s="210"/>
      <c r="E7" s="216"/>
    </row>
    <row r="8" spans="1:10" x14ac:dyDescent="0.25">
      <c r="A8" s="214"/>
      <c r="B8" s="220"/>
      <c r="C8" s="218"/>
      <c r="D8" s="210"/>
      <c r="E8" s="216"/>
    </row>
    <row r="9" spans="1:10" ht="30" x14ac:dyDescent="0.25">
      <c r="A9" s="219" t="s">
        <v>368</v>
      </c>
      <c r="B9" s="231">
        <f>B24-C21-B14</f>
        <v>8513.8700000000008</v>
      </c>
      <c r="C9" s="217">
        <f>B9</f>
        <v>8513.8700000000008</v>
      </c>
      <c r="D9" s="210"/>
      <c r="E9" s="254">
        <f>$B$9</f>
        <v>8513.8700000000008</v>
      </c>
      <c r="F9" s="255">
        <f>B9*1.02</f>
        <v>8684.1474000000017</v>
      </c>
      <c r="G9" s="255">
        <f>F9*1.02</f>
        <v>8857.8303480000013</v>
      </c>
      <c r="H9" s="255">
        <f>G9*1.02</f>
        <v>9034.9869549600007</v>
      </c>
      <c r="I9" s="255">
        <f>H9*1.02</f>
        <v>9215.6866940592008</v>
      </c>
      <c r="J9" s="255">
        <f>I9*1.02</f>
        <v>9400.0004279403856</v>
      </c>
    </row>
    <row r="10" spans="1:10" x14ac:dyDescent="0.25">
      <c r="A10" s="214"/>
      <c r="B10" s="220"/>
      <c r="C10" s="210"/>
      <c r="D10" s="210"/>
      <c r="E10" s="216"/>
      <c r="F10" s="270" t="s">
        <v>402</v>
      </c>
      <c r="G10" s="270"/>
      <c r="H10" s="270"/>
      <c r="I10" s="270"/>
      <c r="J10" s="270"/>
    </row>
    <row r="11" spans="1:10" x14ac:dyDescent="0.25">
      <c r="A11" s="214" t="s">
        <v>369</v>
      </c>
      <c r="B11" s="231">
        <v>47704.7</v>
      </c>
      <c r="C11" s="215">
        <f>SUM(E11:BN11)</f>
        <v>0</v>
      </c>
      <c r="D11" s="210"/>
      <c r="E11" s="216"/>
      <c r="F11" s="270"/>
      <c r="G11" s="270"/>
      <c r="H11" s="270"/>
      <c r="I11" s="270"/>
      <c r="J11" s="270"/>
    </row>
    <row r="12" spans="1:10" x14ac:dyDescent="0.25">
      <c r="A12" s="219"/>
      <c r="B12" s="220"/>
      <c r="C12" s="221"/>
      <c r="D12" s="222"/>
      <c r="E12" s="216"/>
    </row>
    <row r="13" spans="1:10" x14ac:dyDescent="0.25">
      <c r="A13" s="219" t="s">
        <v>370</v>
      </c>
      <c r="B13" s="232">
        <v>61365893.899999999</v>
      </c>
      <c r="C13" s="220"/>
      <c r="D13" s="222"/>
      <c r="E13" s="216"/>
    </row>
    <row r="14" spans="1:10" x14ac:dyDescent="0.25">
      <c r="A14" s="214" t="s">
        <v>371</v>
      </c>
      <c r="B14" s="223">
        <f>ROUND(B13/B5,2)</f>
        <v>700.17</v>
      </c>
      <c r="C14" s="210"/>
      <c r="D14" s="210"/>
      <c r="E14" s="216"/>
    </row>
    <row r="15" spans="1:10" x14ac:dyDescent="0.25">
      <c r="A15" s="214"/>
      <c r="B15" s="220"/>
      <c r="C15" s="210"/>
      <c r="D15" s="210"/>
      <c r="E15" s="216"/>
    </row>
    <row r="16" spans="1:10" x14ac:dyDescent="0.25">
      <c r="A16" s="214" t="s">
        <v>372</v>
      </c>
      <c r="B16" s="233">
        <v>83382</v>
      </c>
      <c r="C16" s="215">
        <f>SUM(E16:BN16)</f>
        <v>0</v>
      </c>
      <c r="D16" s="210"/>
      <c r="E16" s="216"/>
    </row>
    <row r="17" spans="1:11" ht="75" x14ac:dyDescent="0.25">
      <c r="A17" s="219" t="s">
        <v>373</v>
      </c>
      <c r="B17" s="224">
        <f>B11/B16</f>
        <v>0.57212228058813652</v>
      </c>
      <c r="C17" s="225"/>
      <c r="D17" s="210"/>
      <c r="E17" s="256">
        <f>'Step 1. Enrollment'!B22</f>
        <v>0</v>
      </c>
      <c r="F17" s="256">
        <f>'Step 1. Enrollment'!C22</f>
        <v>0</v>
      </c>
      <c r="G17" s="256">
        <f>'Step 1. Enrollment'!D22</f>
        <v>0</v>
      </c>
      <c r="H17" s="256">
        <f>'Step 1. Enrollment'!E22</f>
        <v>0</v>
      </c>
      <c r="I17" s="256">
        <f>'Step 1. Enrollment'!F22</f>
        <v>0</v>
      </c>
      <c r="J17" s="256">
        <f>'Step 1. Enrollment'!G22</f>
        <v>0</v>
      </c>
    </row>
    <row r="18" spans="1:11" x14ac:dyDescent="0.25">
      <c r="A18" s="243" t="s">
        <v>374</v>
      </c>
      <c r="B18" s="244"/>
      <c r="C18" s="245"/>
      <c r="D18" s="246"/>
      <c r="E18" s="247">
        <f t="shared" ref="E18:J18" si="0">($B$13/$B$5)*(E17/$B$17)</f>
        <v>0</v>
      </c>
      <c r="F18" s="247">
        <f t="shared" si="0"/>
        <v>0</v>
      </c>
      <c r="G18" s="247">
        <f t="shared" si="0"/>
        <v>0</v>
      </c>
      <c r="H18" s="247">
        <f t="shared" si="0"/>
        <v>0</v>
      </c>
      <c r="I18" s="247">
        <f t="shared" si="0"/>
        <v>0</v>
      </c>
      <c r="J18" s="247">
        <f t="shared" si="0"/>
        <v>0</v>
      </c>
    </row>
    <row r="19" spans="1:11" x14ac:dyDescent="0.25">
      <c r="A19" s="214"/>
      <c r="B19" s="220"/>
      <c r="C19" s="210"/>
      <c r="D19" s="210"/>
      <c r="E19" s="216"/>
    </row>
    <row r="20" spans="1:11" x14ac:dyDescent="0.25">
      <c r="A20" s="214" t="s">
        <v>375</v>
      </c>
      <c r="B20" s="234">
        <v>807552982.95000005</v>
      </c>
      <c r="C20" s="217"/>
      <c r="D20" s="210"/>
      <c r="E20" s="216"/>
    </row>
    <row r="21" spans="1:11" x14ac:dyDescent="0.25">
      <c r="A21" s="214" t="s">
        <v>376</v>
      </c>
      <c r="B21" s="234">
        <v>-70298372.079999998</v>
      </c>
      <c r="C21" s="217">
        <f>ROUND(B21/B5,2)</f>
        <v>-802.09</v>
      </c>
      <c r="D21" s="226">
        <v>-0.1542</v>
      </c>
      <c r="E21" s="216"/>
    </row>
    <row r="22" spans="1:11" x14ac:dyDescent="0.25">
      <c r="A22" s="214" t="s">
        <v>377</v>
      </c>
      <c r="B22" s="234">
        <f>SUM(B20:B21)</f>
        <v>737254610.87</v>
      </c>
      <c r="C22" s="217"/>
      <c r="D22" s="210"/>
      <c r="E22" s="216"/>
    </row>
    <row r="23" spans="1:11" x14ac:dyDescent="0.25">
      <c r="A23" s="214"/>
      <c r="B23" s="220"/>
      <c r="C23" s="227" t="s">
        <v>378</v>
      </c>
      <c r="D23" s="210"/>
      <c r="E23" s="216"/>
    </row>
    <row r="24" spans="1:11" x14ac:dyDescent="0.25">
      <c r="A24" s="214" t="s">
        <v>379</v>
      </c>
      <c r="B24" s="220">
        <f>ROUND(B22/B5,2)</f>
        <v>8411.9500000000007</v>
      </c>
      <c r="C24" s="217"/>
      <c r="D24" s="210"/>
      <c r="E24" s="216"/>
    </row>
    <row r="25" spans="1:11" x14ac:dyDescent="0.25">
      <c r="A25" s="214"/>
      <c r="B25" s="220"/>
      <c r="C25" s="217"/>
      <c r="D25" s="210"/>
      <c r="E25" s="216"/>
      <c r="F25" s="20"/>
      <c r="G25" s="20"/>
      <c r="H25" s="20"/>
      <c r="I25" s="20"/>
      <c r="J25" s="20"/>
      <c r="K25" s="20"/>
    </row>
    <row r="26" spans="1:11" x14ac:dyDescent="0.25">
      <c r="A26" s="235" t="s">
        <v>380</v>
      </c>
      <c r="B26" s="236"/>
      <c r="C26" s="237"/>
      <c r="D26" s="238"/>
      <c r="E26" s="239">
        <f>E9+E18+$C$21</f>
        <v>7711.7800000000007</v>
      </c>
      <c r="F26" s="239">
        <f>F9+F18+$C$21</f>
        <v>7882.0574000000015</v>
      </c>
      <c r="G26" s="239">
        <f t="shared" ref="G26:J26" si="1">G9+G18+$C$21</f>
        <v>8055.7403480000012</v>
      </c>
      <c r="H26" s="239">
        <f t="shared" si="1"/>
        <v>8232.8969549600006</v>
      </c>
      <c r="I26" s="239">
        <f t="shared" si="1"/>
        <v>8413.5966940592007</v>
      </c>
      <c r="J26" s="239">
        <f t="shared" si="1"/>
        <v>8597.9104279403855</v>
      </c>
      <c r="K26" s="20"/>
    </row>
    <row r="27" spans="1:11" x14ac:dyDescent="0.25">
      <c r="A27" s="214"/>
      <c r="B27" s="211"/>
      <c r="C27" s="210"/>
      <c r="D27" s="210"/>
      <c r="E27" s="216"/>
      <c r="F27" s="20"/>
      <c r="G27" s="20"/>
      <c r="H27" s="20"/>
      <c r="I27" s="20"/>
      <c r="J27" s="20"/>
      <c r="K27" s="20"/>
    </row>
    <row r="28" spans="1:11" x14ac:dyDescent="0.25">
      <c r="A28" s="214"/>
      <c r="B28" s="211"/>
      <c r="C28" s="210"/>
      <c r="D28" s="210"/>
      <c r="E28" s="216"/>
      <c r="F28" s="20"/>
      <c r="G28" s="20"/>
      <c r="H28" s="20"/>
      <c r="I28" s="20"/>
      <c r="J28" s="20"/>
      <c r="K28" s="20"/>
    </row>
    <row r="29" spans="1:11" x14ac:dyDescent="0.25">
      <c r="A29" s="214" t="s">
        <v>381</v>
      </c>
      <c r="B29" s="211"/>
      <c r="C29" s="241">
        <v>169430173.52000001</v>
      </c>
      <c r="D29" s="210"/>
      <c r="E29" s="216">
        <f>E26*E5</f>
        <v>0</v>
      </c>
      <c r="F29" s="216">
        <f>F26*F5</f>
        <v>0</v>
      </c>
      <c r="G29" s="216">
        <f>G26*G5</f>
        <v>0</v>
      </c>
      <c r="H29" s="216">
        <f>H26*H5</f>
        <v>0</v>
      </c>
      <c r="I29" s="216">
        <f t="shared" ref="I29:J29" si="2">I26*I5</f>
        <v>0</v>
      </c>
      <c r="J29" s="216">
        <f t="shared" si="2"/>
        <v>0</v>
      </c>
    </row>
    <row r="30" spans="1:11" x14ac:dyDescent="0.25">
      <c r="A30" s="214" t="s">
        <v>382</v>
      </c>
      <c r="B30" s="211"/>
      <c r="C30" s="240">
        <v>168427764.16</v>
      </c>
      <c r="D30" s="210"/>
      <c r="E30" s="216">
        <f>B24*E5</f>
        <v>0</v>
      </c>
      <c r="F30" s="216">
        <f>B24*F5</f>
        <v>0</v>
      </c>
      <c r="G30" s="216">
        <f>B24*G5</f>
        <v>0</v>
      </c>
      <c r="H30" s="216">
        <f>B24*H5</f>
        <v>0</v>
      </c>
      <c r="I30" s="216">
        <f>B24*I5</f>
        <v>0</v>
      </c>
      <c r="J30" s="216">
        <f>B24*J5</f>
        <v>0</v>
      </c>
    </row>
    <row r="31" spans="1:11" x14ac:dyDescent="0.25">
      <c r="A31" s="214" t="s">
        <v>383</v>
      </c>
      <c r="B31" s="220"/>
      <c r="C31" s="240">
        <v>1002409.36</v>
      </c>
      <c r="D31" s="210"/>
      <c r="E31" s="216">
        <f>E29-E30</f>
        <v>0</v>
      </c>
      <c r="F31" s="216">
        <f t="shared" ref="F31:J31" si="3">F29-F30</f>
        <v>0</v>
      </c>
      <c r="G31" s="216">
        <f t="shared" si="3"/>
        <v>0</v>
      </c>
      <c r="H31" s="216">
        <f t="shared" si="3"/>
        <v>0</v>
      </c>
      <c r="I31" s="216">
        <f t="shared" si="3"/>
        <v>0</v>
      </c>
      <c r="J31" s="216">
        <f t="shared" si="3"/>
        <v>0</v>
      </c>
    </row>
    <row r="32" spans="1:11" x14ac:dyDescent="0.25">
      <c r="A32" s="214" t="s">
        <v>384</v>
      </c>
      <c r="B32" s="220">
        <f>B22-C32</f>
        <v>567824437.35000002</v>
      </c>
      <c r="C32" s="240">
        <f>SUM(C30:C31)</f>
        <v>169430173.52000001</v>
      </c>
      <c r="D32" s="210"/>
      <c r="E32" s="216">
        <f>E26*E5</f>
        <v>0</v>
      </c>
      <c r="F32" s="242">
        <f>F29</f>
        <v>0</v>
      </c>
      <c r="G32" s="242">
        <f t="shared" ref="G32:J32" si="4">G29</f>
        <v>0</v>
      </c>
      <c r="H32" s="242">
        <f t="shared" si="4"/>
        <v>0</v>
      </c>
      <c r="I32" s="242">
        <f t="shared" si="4"/>
        <v>0</v>
      </c>
      <c r="J32" s="242">
        <f t="shared" si="4"/>
        <v>0</v>
      </c>
    </row>
  </sheetData>
  <sheetProtection password="C530" sheet="1" objects="1" scenarios="1"/>
  <mergeCells count="1">
    <mergeCell ref="F10:J11"/>
  </mergeCells>
  <pageMargins left="0.7" right="0.7" top="0.75" bottom="0.75" header="0.3" footer="0.3"/>
  <ignoredErrors>
    <ignoredError sqref="C3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H28"/>
  <sheetViews>
    <sheetView workbookViewId="0">
      <selection activeCell="B22" sqref="B22"/>
    </sheetView>
  </sheetViews>
  <sheetFormatPr defaultRowHeight="15" x14ac:dyDescent="0.25"/>
  <cols>
    <col min="1" max="1" width="32.42578125" customWidth="1"/>
    <col min="2" max="2" width="12.85546875" customWidth="1"/>
    <col min="3" max="5" width="13.7109375" customWidth="1"/>
    <col min="6" max="6" width="13.85546875" customWidth="1"/>
    <col min="7" max="7" width="15.28515625" customWidth="1"/>
    <col min="8" max="8" width="41.85546875" customWidth="1"/>
  </cols>
  <sheetData>
    <row r="1" spans="1:8" ht="14.45" x14ac:dyDescent="0.3">
      <c r="A1" t="s">
        <v>401</v>
      </c>
    </row>
    <row r="2" spans="1:8" ht="14.45" x14ac:dyDescent="0.3">
      <c r="A2" s="7"/>
      <c r="B2" s="7" t="s">
        <v>5</v>
      </c>
      <c r="C2" s="7" t="s">
        <v>6</v>
      </c>
      <c r="D2" s="7" t="s">
        <v>7</v>
      </c>
      <c r="E2" s="7" t="s">
        <v>8</v>
      </c>
      <c r="F2" s="7" t="s">
        <v>9</v>
      </c>
      <c r="G2" s="7" t="s">
        <v>10</v>
      </c>
      <c r="H2" s="11" t="s">
        <v>104</v>
      </c>
    </row>
    <row r="3" spans="1:8" ht="14.45" x14ac:dyDescent="0.3">
      <c r="A3" s="7" t="s">
        <v>84</v>
      </c>
      <c r="B3" s="7">
        <v>0</v>
      </c>
      <c r="C3" s="7">
        <v>0</v>
      </c>
      <c r="D3" s="7">
        <v>0</v>
      </c>
      <c r="E3" s="7">
        <v>0</v>
      </c>
      <c r="F3" s="7">
        <v>0</v>
      </c>
      <c r="G3" s="7">
        <v>0</v>
      </c>
      <c r="H3" s="7" t="s">
        <v>145</v>
      </c>
    </row>
    <row r="4" spans="1:8" ht="14.45" x14ac:dyDescent="0.3">
      <c r="A4" s="7" t="s">
        <v>85</v>
      </c>
      <c r="B4" s="7">
        <v>0</v>
      </c>
      <c r="C4">
        <v>0</v>
      </c>
      <c r="D4" s="7">
        <v>0</v>
      </c>
      <c r="E4" s="7">
        <v>0</v>
      </c>
      <c r="F4" s="7">
        <v>0</v>
      </c>
      <c r="G4" s="7">
        <v>0</v>
      </c>
      <c r="H4" s="7"/>
    </row>
    <row r="5" spans="1:8" ht="14.45" x14ac:dyDescent="0.3">
      <c r="A5" s="7" t="s">
        <v>86</v>
      </c>
      <c r="B5" s="7">
        <v>0</v>
      </c>
      <c r="C5" s="7">
        <v>0</v>
      </c>
      <c r="D5" s="7">
        <v>0</v>
      </c>
      <c r="E5" s="7">
        <v>0</v>
      </c>
      <c r="F5" s="7">
        <v>0</v>
      </c>
      <c r="G5" s="7">
        <v>0</v>
      </c>
      <c r="H5" s="7"/>
    </row>
    <row r="6" spans="1:8" ht="14.45" x14ac:dyDescent="0.3">
      <c r="A6" s="7" t="s">
        <v>87</v>
      </c>
      <c r="B6" s="7">
        <v>0</v>
      </c>
      <c r="C6" s="7">
        <v>0</v>
      </c>
      <c r="D6" s="7">
        <v>0</v>
      </c>
      <c r="E6" s="7">
        <v>0</v>
      </c>
      <c r="F6" s="7">
        <v>0</v>
      </c>
      <c r="G6" s="7">
        <v>0</v>
      </c>
      <c r="H6" s="7"/>
    </row>
    <row r="7" spans="1:8" ht="14.45" x14ac:dyDescent="0.3">
      <c r="A7" s="7" t="s">
        <v>88</v>
      </c>
      <c r="B7" s="7">
        <v>0</v>
      </c>
      <c r="C7" s="7">
        <v>0</v>
      </c>
      <c r="D7" s="7">
        <v>0</v>
      </c>
      <c r="E7" s="7">
        <v>0</v>
      </c>
      <c r="F7" s="7">
        <v>0</v>
      </c>
      <c r="G7" s="7">
        <v>0</v>
      </c>
      <c r="H7" s="7"/>
    </row>
    <row r="8" spans="1:8" ht="14.45" x14ac:dyDescent="0.3">
      <c r="A8" s="7" t="s">
        <v>89</v>
      </c>
      <c r="B8" s="7">
        <v>0</v>
      </c>
      <c r="C8" s="7">
        <v>0</v>
      </c>
      <c r="D8" s="7">
        <v>0</v>
      </c>
      <c r="E8" s="7">
        <v>0</v>
      </c>
      <c r="F8" s="7">
        <v>0</v>
      </c>
      <c r="G8" s="7">
        <v>0</v>
      </c>
      <c r="H8" s="7"/>
    </row>
    <row r="9" spans="1:8" ht="14.45" x14ac:dyDescent="0.3">
      <c r="A9" s="7" t="s">
        <v>90</v>
      </c>
      <c r="B9" s="7">
        <v>0</v>
      </c>
      <c r="C9" s="7">
        <v>0</v>
      </c>
      <c r="D9" s="7">
        <v>0</v>
      </c>
      <c r="E9" s="7">
        <v>0</v>
      </c>
      <c r="F9" s="7">
        <v>0</v>
      </c>
      <c r="G9" s="7">
        <v>0</v>
      </c>
      <c r="H9" s="7"/>
    </row>
    <row r="10" spans="1:8" ht="14.45" x14ac:dyDescent="0.3">
      <c r="A10" s="7" t="s">
        <v>91</v>
      </c>
      <c r="B10" s="7">
        <v>0</v>
      </c>
      <c r="C10" s="7">
        <v>0</v>
      </c>
      <c r="D10" s="7">
        <v>0</v>
      </c>
      <c r="E10" s="7">
        <v>0</v>
      </c>
      <c r="F10" s="7">
        <v>0</v>
      </c>
      <c r="G10" s="7">
        <v>0</v>
      </c>
      <c r="H10" s="7"/>
    </row>
    <row r="11" spans="1:8" ht="14.45" x14ac:dyDescent="0.3">
      <c r="A11" s="7" t="s">
        <v>92</v>
      </c>
      <c r="B11" s="7">
        <v>0</v>
      </c>
      <c r="C11" s="7">
        <v>0</v>
      </c>
      <c r="D11" s="7">
        <v>0</v>
      </c>
      <c r="E11" s="7">
        <v>0</v>
      </c>
      <c r="F11" s="7">
        <v>0</v>
      </c>
      <c r="G11" s="7">
        <v>0</v>
      </c>
      <c r="H11" s="7"/>
    </row>
    <row r="12" spans="1:8" ht="14.45" x14ac:dyDescent="0.3">
      <c r="A12" s="7" t="s">
        <v>93</v>
      </c>
      <c r="B12" s="7">
        <v>0</v>
      </c>
      <c r="C12" s="7">
        <v>0</v>
      </c>
      <c r="D12" s="7">
        <v>0</v>
      </c>
      <c r="E12" s="7">
        <v>0</v>
      </c>
      <c r="F12" s="7">
        <v>0</v>
      </c>
      <c r="G12" s="7">
        <v>0</v>
      </c>
      <c r="H12" s="7"/>
    </row>
    <row r="13" spans="1:8" ht="14.45" x14ac:dyDescent="0.3">
      <c r="A13" s="7" t="s">
        <v>94</v>
      </c>
      <c r="B13" s="7">
        <v>0</v>
      </c>
      <c r="C13" s="7">
        <v>0</v>
      </c>
      <c r="D13" s="7">
        <v>0</v>
      </c>
      <c r="E13" s="7">
        <v>0</v>
      </c>
      <c r="F13" s="7">
        <v>0</v>
      </c>
      <c r="G13" s="7">
        <v>0</v>
      </c>
      <c r="H13" s="7"/>
    </row>
    <row r="14" spans="1:8" x14ac:dyDescent="0.25">
      <c r="A14" s="7" t="s">
        <v>95</v>
      </c>
      <c r="B14" s="7">
        <v>0</v>
      </c>
      <c r="C14" s="7">
        <v>0</v>
      </c>
      <c r="D14" s="7">
        <f t="shared" ref="D14:D16" si="0">ROUNDUP(C14*1.01,0)</f>
        <v>0</v>
      </c>
      <c r="E14" s="7">
        <v>0</v>
      </c>
      <c r="F14" s="7">
        <v>0</v>
      </c>
      <c r="G14" s="7">
        <v>0</v>
      </c>
      <c r="H14" s="7"/>
    </row>
    <row r="15" spans="1:8" x14ac:dyDescent="0.25">
      <c r="A15" s="7" t="s">
        <v>96</v>
      </c>
      <c r="B15" s="7">
        <v>0</v>
      </c>
      <c r="C15" s="7">
        <v>0</v>
      </c>
      <c r="D15" s="7">
        <f t="shared" si="0"/>
        <v>0</v>
      </c>
      <c r="E15" s="7">
        <v>0</v>
      </c>
      <c r="F15" s="7">
        <v>0</v>
      </c>
      <c r="G15" s="7">
        <v>0</v>
      </c>
      <c r="H15" s="7"/>
    </row>
    <row r="16" spans="1:8" x14ac:dyDescent="0.25">
      <c r="A16" s="7" t="s">
        <v>97</v>
      </c>
      <c r="B16" s="7">
        <v>0</v>
      </c>
      <c r="C16" s="7">
        <v>0</v>
      </c>
      <c r="D16" s="7">
        <f t="shared" si="0"/>
        <v>0</v>
      </c>
      <c r="E16" s="7">
        <v>0</v>
      </c>
      <c r="F16" s="7">
        <v>0</v>
      </c>
      <c r="G16" s="7">
        <v>0</v>
      </c>
      <c r="H16" s="7"/>
    </row>
    <row r="17" spans="1:8" x14ac:dyDescent="0.25">
      <c r="A17" s="12" t="s">
        <v>108</v>
      </c>
      <c r="B17" s="12">
        <f>SUM(B3:B16)</f>
        <v>0</v>
      </c>
      <c r="C17" s="12">
        <f>SUM(C3:C16)</f>
        <v>0</v>
      </c>
      <c r="D17" s="12">
        <f t="shared" ref="D17:G17" si="1">SUM(D3:D16)</f>
        <v>0</v>
      </c>
      <c r="E17" s="12">
        <f t="shared" si="1"/>
        <v>0</v>
      </c>
      <c r="F17" s="12">
        <f t="shared" si="1"/>
        <v>0</v>
      </c>
      <c r="G17" s="12">
        <f t="shared" si="1"/>
        <v>0</v>
      </c>
      <c r="H17" s="7"/>
    </row>
    <row r="18" spans="1:8" x14ac:dyDescent="0.25">
      <c r="A18" s="12" t="s">
        <v>109</v>
      </c>
      <c r="B18" s="12">
        <f>SUM(B4:B16)</f>
        <v>0</v>
      </c>
      <c r="C18" s="12">
        <f>SUM(C4:C16)</f>
        <v>0</v>
      </c>
      <c r="D18" s="12">
        <f t="shared" ref="D18:G18" si="2">SUM(D4:D16)</f>
        <v>0</v>
      </c>
      <c r="E18" s="12">
        <f t="shared" si="2"/>
        <v>0</v>
      </c>
      <c r="F18" s="12">
        <f t="shared" si="2"/>
        <v>0</v>
      </c>
      <c r="G18" s="12">
        <f t="shared" si="2"/>
        <v>0</v>
      </c>
      <c r="H18" s="7"/>
    </row>
    <row r="19" spans="1:8" x14ac:dyDescent="0.25">
      <c r="A19" s="12" t="s">
        <v>98</v>
      </c>
      <c r="B19" s="12">
        <f>(B4*0.58)+SUM(B5:B16)</f>
        <v>0</v>
      </c>
      <c r="C19" s="12">
        <f>(C4*0.58)+SUM(C5:C16)</f>
        <v>0</v>
      </c>
      <c r="D19" s="12">
        <f>(D4*0.58)+SUM(D5:D16)</f>
        <v>0</v>
      </c>
      <c r="E19" s="12">
        <f>(E4*0.58)+SUM(E5:E16)</f>
        <v>0</v>
      </c>
      <c r="F19" s="12">
        <f t="shared" ref="F19" si="3">(F4*0.58)+SUM(F5:F16)</f>
        <v>0</v>
      </c>
      <c r="G19" s="12">
        <f>(G4*0.58)+SUM(G5:G16)</f>
        <v>0</v>
      </c>
      <c r="H19" s="7"/>
    </row>
    <row r="20" spans="1:8" ht="28.15" customHeight="1" x14ac:dyDescent="0.25">
      <c r="A20" s="8" t="s">
        <v>133</v>
      </c>
      <c r="B20" s="7">
        <v>0</v>
      </c>
      <c r="C20" s="7">
        <v>0</v>
      </c>
      <c r="D20" s="7">
        <f>ROUNDUP(C20*1.01,0)</f>
        <v>0</v>
      </c>
      <c r="E20" s="7">
        <v>0</v>
      </c>
      <c r="F20" s="7">
        <v>0</v>
      </c>
      <c r="G20" s="7">
        <v>0</v>
      </c>
      <c r="H20" s="7"/>
    </row>
    <row r="21" spans="1:8" ht="30" x14ac:dyDescent="0.25">
      <c r="A21" s="9" t="s">
        <v>99</v>
      </c>
      <c r="B21" s="10">
        <v>0</v>
      </c>
      <c r="C21" s="10">
        <v>0</v>
      </c>
      <c r="D21" s="10">
        <v>0</v>
      </c>
      <c r="E21" s="10">
        <v>0</v>
      </c>
      <c r="F21" s="10">
        <v>0</v>
      </c>
      <c r="G21" s="10">
        <v>0</v>
      </c>
      <c r="H21" s="7" t="s">
        <v>105</v>
      </c>
    </row>
    <row r="22" spans="1:8" ht="60" x14ac:dyDescent="0.25">
      <c r="A22" s="9" t="s">
        <v>100</v>
      </c>
      <c r="B22" s="10">
        <v>0</v>
      </c>
      <c r="C22" s="10">
        <v>0</v>
      </c>
      <c r="D22" s="10">
        <v>0</v>
      </c>
      <c r="E22" s="10">
        <v>0</v>
      </c>
      <c r="F22" s="10">
        <v>0</v>
      </c>
      <c r="G22" s="10">
        <v>0</v>
      </c>
      <c r="H22" s="8" t="s">
        <v>387</v>
      </c>
    </row>
    <row r="23" spans="1:8" ht="45" x14ac:dyDescent="0.25">
      <c r="A23" s="9" t="s">
        <v>101</v>
      </c>
      <c r="B23" s="10">
        <v>0</v>
      </c>
      <c r="C23" s="10">
        <v>0</v>
      </c>
      <c r="D23" s="10">
        <v>0</v>
      </c>
      <c r="E23" s="10">
        <v>0</v>
      </c>
      <c r="F23" s="10">
        <v>0</v>
      </c>
      <c r="G23" s="10">
        <v>0</v>
      </c>
      <c r="H23" s="7" t="s">
        <v>106</v>
      </c>
    </row>
    <row r="24" spans="1:8" ht="30" x14ac:dyDescent="0.25">
      <c r="A24" s="9" t="s">
        <v>102</v>
      </c>
      <c r="B24" s="10">
        <v>0</v>
      </c>
      <c r="C24" s="10">
        <v>0</v>
      </c>
      <c r="D24" s="10">
        <v>0</v>
      </c>
      <c r="E24" s="10">
        <v>0</v>
      </c>
      <c r="F24" s="10">
        <v>0</v>
      </c>
      <c r="G24" s="10">
        <v>0</v>
      </c>
      <c r="H24" s="7" t="s">
        <v>106</v>
      </c>
    </row>
    <row r="25" spans="1:8" ht="30" x14ac:dyDescent="0.25">
      <c r="A25" s="9" t="s">
        <v>103</v>
      </c>
      <c r="B25" s="10">
        <f>SUM(B23:B24)</f>
        <v>0</v>
      </c>
      <c r="C25" s="10">
        <f t="shared" ref="C25:G25" si="4">SUM(C23:C24)</f>
        <v>0</v>
      </c>
      <c r="D25" s="10">
        <f t="shared" si="4"/>
        <v>0</v>
      </c>
      <c r="E25" s="10">
        <f t="shared" si="4"/>
        <v>0</v>
      </c>
      <c r="F25" s="10">
        <f t="shared" si="4"/>
        <v>0</v>
      </c>
      <c r="G25" s="10">
        <f t="shared" si="4"/>
        <v>0</v>
      </c>
      <c r="H25" s="7" t="s">
        <v>107</v>
      </c>
    </row>
    <row r="27" spans="1:8" ht="30" x14ac:dyDescent="0.25">
      <c r="A27" s="25" t="s">
        <v>140</v>
      </c>
      <c r="B27" s="8" t="s">
        <v>141</v>
      </c>
      <c r="C27" s="271" t="s">
        <v>141</v>
      </c>
      <c r="D27" s="272"/>
      <c r="E27" s="272"/>
      <c r="F27" s="272"/>
      <c r="G27" s="273"/>
      <c r="H27" s="7"/>
    </row>
    <row r="28" spans="1:8" ht="43.9" customHeight="1" x14ac:dyDescent="0.25">
      <c r="A28" s="25" t="s">
        <v>162</v>
      </c>
      <c r="B28" s="201"/>
      <c r="C28" s="201"/>
      <c r="D28" s="201"/>
      <c r="E28" s="201"/>
      <c r="F28" s="201"/>
      <c r="G28" s="201"/>
      <c r="H28" s="8" t="s">
        <v>185</v>
      </c>
    </row>
  </sheetData>
  <mergeCells count="1">
    <mergeCell ref="C27:G27"/>
  </mergeCells>
  <pageMargins left="0.7" right="0.7" top="0.75" bottom="0.75" header="0.3" footer="0.3"/>
  <ignoredErrors>
    <ignoredError sqref="B25:G25 C18:G18 F19:G19 B18" formulaRange="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List!$A$2:$A$3</xm:f>
          </x14:formula1>
          <xm:sqref>B27:C27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3"/>
  <sheetViews>
    <sheetView workbookViewId="0">
      <selection activeCell="A20" sqref="A20:A23"/>
    </sheetView>
  </sheetViews>
  <sheetFormatPr defaultRowHeight="15" x14ac:dyDescent="0.25"/>
  <sheetData>
    <row r="2" spans="1:1" x14ac:dyDescent="0.3">
      <c r="A2" s="15" t="s">
        <v>141</v>
      </c>
    </row>
    <row r="3" spans="1:1" x14ac:dyDescent="0.3">
      <c r="A3" s="15" t="s">
        <v>142</v>
      </c>
    </row>
    <row r="6" spans="1:1" x14ac:dyDescent="0.3">
      <c r="A6">
        <v>0</v>
      </c>
    </row>
    <row r="7" spans="1:1" x14ac:dyDescent="0.3">
      <c r="A7">
        <v>1</v>
      </c>
    </row>
    <row r="8" spans="1:1" x14ac:dyDescent="0.3">
      <c r="A8">
        <v>2</v>
      </c>
    </row>
    <row r="9" spans="1:1" x14ac:dyDescent="0.3">
      <c r="A9">
        <v>3</v>
      </c>
    </row>
    <row r="10" spans="1:1" x14ac:dyDescent="0.3">
      <c r="A10">
        <v>4</v>
      </c>
    </row>
    <row r="11" spans="1:1" x14ac:dyDescent="0.3">
      <c r="A11">
        <v>5</v>
      </c>
    </row>
    <row r="16" spans="1:1" x14ac:dyDescent="0.25">
      <c r="A16" t="s">
        <v>188</v>
      </c>
    </row>
    <row r="17" spans="1:1" x14ac:dyDescent="0.25">
      <c r="A17" t="s">
        <v>189</v>
      </c>
    </row>
    <row r="20" spans="1:1" x14ac:dyDescent="0.25">
      <c r="A20" t="s">
        <v>193</v>
      </c>
    </row>
    <row r="21" spans="1:1" x14ac:dyDescent="0.25">
      <c r="A21" t="s">
        <v>190</v>
      </c>
    </row>
    <row r="22" spans="1:1" x14ac:dyDescent="0.25">
      <c r="A22" t="s">
        <v>194</v>
      </c>
    </row>
    <row r="23" spans="1:1" x14ac:dyDescent="0.25">
      <c r="A23" t="s">
        <v>191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AB81"/>
  <sheetViews>
    <sheetView zoomScale="73" zoomScaleNormal="73" workbookViewId="0">
      <pane xSplit="1" ySplit="3" topLeftCell="F4" activePane="bottomRight" state="frozen"/>
      <selection pane="topRight" activeCell="B1" sqref="B1"/>
      <selection pane="bottomLeft" activeCell="A4" sqref="A4"/>
      <selection pane="bottomRight" activeCell="X35" sqref="X35"/>
    </sheetView>
  </sheetViews>
  <sheetFormatPr defaultColWidth="8.85546875" defaultRowHeight="15" outlineLevelRow="1" x14ac:dyDescent="0.25"/>
  <cols>
    <col min="1" max="1" width="38.7109375" style="150" bestFit="1" customWidth="1"/>
    <col min="2" max="2" width="43" style="150" customWidth="1"/>
    <col min="3" max="3" width="14.85546875" style="150" customWidth="1"/>
    <col min="4" max="4" width="9.7109375" style="199" bestFit="1" customWidth="1"/>
    <col min="5" max="5" width="13.7109375" style="199" customWidth="1"/>
    <col min="6" max="6" width="13.7109375" style="194" bestFit="1" customWidth="1"/>
    <col min="7" max="7" width="8.85546875" style="150"/>
    <col min="8" max="8" width="10.28515625" style="199" bestFit="1" customWidth="1"/>
    <col min="9" max="9" width="13.7109375" style="199" customWidth="1"/>
    <col min="10" max="10" width="14.5703125" style="194" bestFit="1" customWidth="1"/>
    <col min="11" max="11" width="8.85546875" style="150"/>
    <col min="12" max="12" width="10.28515625" style="199" bestFit="1" customWidth="1"/>
    <col min="13" max="13" width="13.7109375" style="199" customWidth="1"/>
    <col min="14" max="14" width="14.5703125" style="194" bestFit="1" customWidth="1"/>
    <col min="15" max="15" width="8.85546875" style="150"/>
    <col min="16" max="16" width="10.28515625" style="199" bestFit="1" customWidth="1"/>
    <col min="17" max="17" width="13.7109375" style="199" customWidth="1"/>
    <col min="18" max="18" width="16.140625" style="194" bestFit="1" customWidth="1"/>
    <col min="19" max="19" width="8.85546875" style="150"/>
    <col min="20" max="20" width="8.85546875" style="199"/>
    <col min="21" max="21" width="13.7109375" style="199" customWidth="1"/>
    <col min="22" max="22" width="13.7109375" style="194" bestFit="1" customWidth="1"/>
    <col min="23" max="23" width="8.85546875" style="150"/>
    <col min="24" max="24" width="8.85546875" style="199"/>
    <col min="25" max="25" width="13.7109375" style="199" customWidth="1"/>
    <col min="26" max="26" width="13.7109375" style="194" bestFit="1" customWidth="1"/>
    <col min="27" max="27" width="8.85546875" style="150"/>
    <col min="28" max="28" width="16.7109375" style="150" bestFit="1" customWidth="1"/>
    <col min="29" max="16384" width="8.85546875" style="150"/>
  </cols>
  <sheetData>
    <row r="2" spans="1:28" ht="19.149999999999999" customHeight="1" x14ac:dyDescent="0.35">
      <c r="A2" s="149"/>
      <c r="B2" s="149"/>
      <c r="C2" s="149"/>
      <c r="D2" s="276" t="s">
        <v>5</v>
      </c>
      <c r="E2" s="277"/>
      <c r="F2" s="278"/>
      <c r="H2" s="276" t="s">
        <v>6</v>
      </c>
      <c r="I2" s="277"/>
      <c r="J2" s="278"/>
      <c r="L2" s="276" t="s">
        <v>7</v>
      </c>
      <c r="M2" s="277"/>
      <c r="N2" s="278"/>
      <c r="P2" s="276" t="s">
        <v>8</v>
      </c>
      <c r="Q2" s="277"/>
      <c r="R2" s="278"/>
      <c r="T2" s="276" t="s">
        <v>9</v>
      </c>
      <c r="U2" s="277"/>
      <c r="V2" s="278"/>
      <c r="X2" s="276" t="s">
        <v>10</v>
      </c>
      <c r="Y2" s="277"/>
      <c r="Z2" s="278"/>
      <c r="AB2" s="150" t="s">
        <v>267</v>
      </c>
    </row>
    <row r="3" spans="1:28" ht="27.6" customHeight="1" x14ac:dyDescent="0.3">
      <c r="A3" s="150" t="s">
        <v>150</v>
      </c>
      <c r="B3" s="151" t="s">
        <v>187</v>
      </c>
      <c r="C3" s="152" t="s">
        <v>184</v>
      </c>
      <c r="D3" s="153" t="s">
        <v>151</v>
      </c>
      <c r="E3" s="154" t="s">
        <v>152</v>
      </c>
      <c r="F3" s="155" t="s">
        <v>153</v>
      </c>
      <c r="G3" s="156"/>
      <c r="H3" s="153" t="s">
        <v>151</v>
      </c>
      <c r="I3" s="154" t="s">
        <v>152</v>
      </c>
      <c r="J3" s="157" t="s">
        <v>153</v>
      </c>
      <c r="L3" s="153" t="s">
        <v>151</v>
      </c>
      <c r="M3" s="154" t="s">
        <v>152</v>
      </c>
      <c r="N3" s="157" t="s">
        <v>153</v>
      </c>
      <c r="P3" s="153" t="s">
        <v>151</v>
      </c>
      <c r="Q3" s="154" t="s">
        <v>152</v>
      </c>
      <c r="R3" s="157" t="s">
        <v>153</v>
      </c>
      <c r="T3" s="153" t="s">
        <v>151</v>
      </c>
      <c r="U3" s="154" t="s">
        <v>152</v>
      </c>
      <c r="V3" s="155" t="s">
        <v>153</v>
      </c>
      <c r="X3" s="153" t="s">
        <v>151</v>
      </c>
      <c r="Y3" s="154" t="s">
        <v>152</v>
      </c>
      <c r="Z3" s="157" t="s">
        <v>153</v>
      </c>
    </row>
    <row r="4" spans="1:28" s="162" customFormat="1" ht="17.45" customHeight="1" x14ac:dyDescent="0.35">
      <c r="A4" s="158" t="s">
        <v>149</v>
      </c>
      <c r="B4" s="158"/>
      <c r="C4" s="158"/>
      <c r="D4" s="159"/>
      <c r="E4" s="160"/>
      <c r="F4" s="161"/>
      <c r="H4" s="159"/>
      <c r="I4" s="160"/>
      <c r="J4" s="161"/>
      <c r="L4" s="159"/>
      <c r="M4" s="160"/>
      <c r="N4" s="161"/>
      <c r="P4" s="159"/>
      <c r="Q4" s="160"/>
      <c r="R4" s="161"/>
      <c r="T4" s="159"/>
      <c r="U4" s="160"/>
      <c r="V4" s="161"/>
      <c r="X4" s="159"/>
      <c r="Y4" s="160"/>
      <c r="Z4" s="161"/>
    </row>
    <row r="5" spans="1:28" ht="14.45" x14ac:dyDescent="0.3">
      <c r="A5" s="150" t="s">
        <v>186</v>
      </c>
      <c r="D5" s="153"/>
      <c r="E5" s="163"/>
      <c r="F5" s="157"/>
      <c r="H5" s="153"/>
      <c r="I5" s="163"/>
      <c r="J5" s="157"/>
      <c r="L5" s="153"/>
      <c r="M5" s="163"/>
      <c r="N5" s="157"/>
      <c r="P5" s="153"/>
      <c r="Q5" s="163"/>
      <c r="R5" s="157"/>
      <c r="T5" s="153"/>
      <c r="U5" s="163"/>
      <c r="V5" s="157"/>
      <c r="X5" s="153"/>
      <c r="Y5" s="163"/>
      <c r="Z5" s="157"/>
      <c r="AB5" s="164">
        <f>F5+J5+N5+R5+V5+Z5</f>
        <v>0</v>
      </c>
    </row>
    <row r="6" spans="1:28" ht="14.45" x14ac:dyDescent="0.3">
      <c r="D6" s="153"/>
      <c r="E6" s="163"/>
      <c r="F6" s="157"/>
      <c r="H6" s="153"/>
      <c r="I6" s="163"/>
      <c r="J6" s="157"/>
      <c r="L6" s="165"/>
      <c r="M6" s="166"/>
      <c r="N6" s="167"/>
      <c r="P6" s="153"/>
      <c r="Q6" s="163"/>
      <c r="R6" s="157"/>
      <c r="T6" s="153"/>
      <c r="U6" s="163"/>
      <c r="V6" s="157"/>
      <c r="X6" s="153"/>
      <c r="Y6" s="163"/>
      <c r="Z6" s="157"/>
      <c r="AB6" s="164">
        <f t="shared" ref="AB6:AB45" si="0">F6+J6+N6+R6+V6+Z6</f>
        <v>0</v>
      </c>
    </row>
    <row r="7" spans="1:28" ht="14.45" x14ac:dyDescent="0.3">
      <c r="D7" s="153"/>
      <c r="E7" s="163"/>
      <c r="F7" s="157"/>
      <c r="H7" s="153"/>
      <c r="I7" s="163"/>
      <c r="J7" s="157"/>
      <c r="L7" s="153"/>
      <c r="M7" s="163"/>
      <c r="N7" s="157"/>
      <c r="P7" s="153"/>
      <c r="Q7" s="163"/>
      <c r="R7" s="157"/>
      <c r="T7" s="153"/>
      <c r="U7" s="163"/>
      <c r="V7" s="157"/>
      <c r="X7" s="153"/>
      <c r="Y7" s="163"/>
      <c r="Z7" s="157"/>
      <c r="AB7" s="164">
        <f t="shared" si="0"/>
        <v>0</v>
      </c>
    </row>
    <row r="8" spans="1:28" ht="14.45" x14ac:dyDescent="0.3">
      <c r="D8" s="153"/>
      <c r="E8" s="163"/>
      <c r="F8" s="157"/>
      <c r="H8" s="153"/>
      <c r="I8" s="163"/>
      <c r="J8" s="157"/>
      <c r="L8" s="153"/>
      <c r="M8" s="163"/>
      <c r="N8" s="157"/>
      <c r="P8" s="153"/>
      <c r="Q8" s="163"/>
      <c r="R8" s="157"/>
      <c r="T8" s="153"/>
      <c r="U8" s="163"/>
      <c r="V8" s="157"/>
      <c r="X8" s="153"/>
      <c r="Y8" s="163"/>
      <c r="Z8" s="157"/>
      <c r="AB8" s="164">
        <f t="shared" si="0"/>
        <v>0</v>
      </c>
    </row>
    <row r="9" spans="1:28" ht="14.45" x14ac:dyDescent="0.3">
      <c r="D9" s="153"/>
      <c r="E9" s="163"/>
      <c r="F9" s="157"/>
      <c r="H9" s="153"/>
      <c r="I9" s="163"/>
      <c r="J9" s="157"/>
      <c r="L9" s="153"/>
      <c r="M9" s="163"/>
      <c r="N9" s="157"/>
      <c r="P9" s="168"/>
      <c r="Q9" s="169"/>
      <c r="R9" s="170"/>
      <c r="T9" s="153"/>
      <c r="U9" s="163"/>
      <c r="V9" s="157"/>
      <c r="X9" s="153"/>
      <c r="Y9" s="163"/>
      <c r="Z9" s="157"/>
      <c r="AB9" s="164">
        <f t="shared" si="0"/>
        <v>0</v>
      </c>
    </row>
    <row r="10" spans="1:28" ht="14.45" x14ac:dyDescent="0.3">
      <c r="D10" s="153"/>
      <c r="E10" s="163"/>
      <c r="F10" s="157"/>
      <c r="H10" s="153"/>
      <c r="I10" s="163"/>
      <c r="J10" s="157"/>
      <c r="L10" s="153"/>
      <c r="M10" s="163"/>
      <c r="N10" s="157"/>
      <c r="P10" s="153"/>
      <c r="Q10" s="163"/>
      <c r="R10" s="157"/>
      <c r="T10" s="153"/>
      <c r="U10" s="163"/>
      <c r="V10" s="157"/>
      <c r="X10" s="153"/>
      <c r="Y10" s="163"/>
      <c r="Z10" s="157"/>
      <c r="AB10" s="164">
        <f t="shared" si="0"/>
        <v>0</v>
      </c>
    </row>
    <row r="11" spans="1:28" ht="14.45" x14ac:dyDescent="0.3">
      <c r="D11" s="153"/>
      <c r="E11" s="163"/>
      <c r="F11" s="157"/>
      <c r="H11" s="153"/>
      <c r="I11" s="163"/>
      <c r="J11" s="157"/>
      <c r="L11" s="153"/>
      <c r="M11" s="163"/>
      <c r="N11" s="157"/>
      <c r="P11" s="153"/>
      <c r="Q11" s="163"/>
      <c r="R11" s="157"/>
      <c r="T11" s="153"/>
      <c r="U11" s="163"/>
      <c r="V11" s="157"/>
      <c r="X11" s="153"/>
      <c r="Y11" s="163"/>
      <c r="Z11" s="157"/>
      <c r="AB11" s="164">
        <f t="shared" si="0"/>
        <v>0</v>
      </c>
    </row>
    <row r="12" spans="1:28" ht="14.45" x14ac:dyDescent="0.3">
      <c r="D12" s="153"/>
      <c r="E12" s="163"/>
      <c r="F12" s="157"/>
      <c r="H12" s="153"/>
      <c r="I12" s="163"/>
      <c r="J12" s="157"/>
      <c r="L12" s="153"/>
      <c r="M12" s="163"/>
      <c r="N12" s="157"/>
      <c r="P12" s="153"/>
      <c r="Q12" s="163"/>
      <c r="R12" s="157"/>
      <c r="T12" s="153"/>
      <c r="U12" s="163"/>
      <c r="V12" s="157"/>
      <c r="X12" s="153"/>
      <c r="Y12" s="163"/>
      <c r="Z12" s="157"/>
      <c r="AB12" s="164">
        <f t="shared" si="0"/>
        <v>0</v>
      </c>
    </row>
    <row r="13" spans="1:28" ht="14.45" x14ac:dyDescent="0.3">
      <c r="A13" s="150" t="s">
        <v>154</v>
      </c>
      <c r="D13" s="153"/>
      <c r="E13" s="163"/>
      <c r="F13" s="157"/>
      <c r="H13" s="153"/>
      <c r="I13" s="163"/>
      <c r="J13" s="157"/>
      <c r="L13" s="153"/>
      <c r="M13" s="163"/>
      <c r="N13" s="157"/>
      <c r="P13" s="153"/>
      <c r="Q13" s="163"/>
      <c r="R13" s="157"/>
      <c r="T13" s="153"/>
      <c r="U13" s="163"/>
      <c r="V13" s="157"/>
      <c r="X13" s="153"/>
      <c r="Y13" s="163"/>
      <c r="Z13" s="157"/>
      <c r="AB13" s="164">
        <f t="shared" si="0"/>
        <v>0</v>
      </c>
    </row>
    <row r="14" spans="1:28" ht="14.45" x14ac:dyDescent="0.3">
      <c r="D14" s="153"/>
      <c r="E14" s="163"/>
      <c r="F14" s="157"/>
      <c r="H14" s="153"/>
      <c r="I14" s="163"/>
      <c r="J14" s="157"/>
      <c r="L14" s="153"/>
      <c r="M14" s="163"/>
      <c r="N14" s="157"/>
      <c r="P14" s="153"/>
      <c r="Q14" s="163"/>
      <c r="R14" s="157"/>
      <c r="T14" s="153"/>
      <c r="U14" s="163"/>
      <c r="V14" s="157"/>
      <c r="X14" s="153"/>
      <c r="Y14" s="163"/>
      <c r="Z14" s="157"/>
      <c r="AB14" s="164">
        <f t="shared" si="0"/>
        <v>0</v>
      </c>
    </row>
    <row r="15" spans="1:28" ht="14.45" x14ac:dyDescent="0.3">
      <c r="D15" s="153"/>
      <c r="E15" s="163"/>
      <c r="F15" s="157"/>
      <c r="H15" s="153"/>
      <c r="I15" s="163"/>
      <c r="J15" s="157"/>
      <c r="L15" s="153"/>
      <c r="M15" s="163"/>
      <c r="N15" s="157"/>
      <c r="P15" s="153"/>
      <c r="Q15" s="163"/>
      <c r="R15" s="157"/>
      <c r="T15" s="153"/>
      <c r="U15" s="163"/>
      <c r="V15" s="157"/>
      <c r="X15" s="153"/>
      <c r="Y15" s="163"/>
      <c r="Z15" s="157"/>
      <c r="AB15" s="164">
        <f t="shared" si="0"/>
        <v>0</v>
      </c>
    </row>
    <row r="16" spans="1:28" ht="14.45" x14ac:dyDescent="0.3">
      <c r="D16" s="153"/>
      <c r="E16" s="163"/>
      <c r="F16" s="157"/>
      <c r="H16" s="153"/>
      <c r="I16" s="163"/>
      <c r="J16" s="157"/>
      <c r="L16" s="153"/>
      <c r="M16" s="163"/>
      <c r="N16" s="157"/>
      <c r="P16" s="153"/>
      <c r="Q16" s="163"/>
      <c r="R16" s="157"/>
      <c r="T16" s="153"/>
      <c r="U16" s="163"/>
      <c r="V16" s="157"/>
      <c r="X16" s="153"/>
      <c r="Y16" s="163"/>
      <c r="Z16" s="157"/>
      <c r="AB16" s="164">
        <f t="shared" si="0"/>
        <v>0</v>
      </c>
    </row>
    <row r="17" spans="1:28" ht="14.45" x14ac:dyDescent="0.3">
      <c r="D17" s="153"/>
      <c r="E17" s="163"/>
      <c r="F17" s="157"/>
      <c r="H17" s="153"/>
      <c r="I17" s="163"/>
      <c r="J17" s="157"/>
      <c r="L17" s="153"/>
      <c r="M17" s="163"/>
      <c r="N17" s="157"/>
      <c r="P17" s="153"/>
      <c r="Q17" s="163"/>
      <c r="R17" s="157"/>
      <c r="T17" s="153"/>
      <c r="U17" s="163"/>
      <c r="V17" s="157"/>
      <c r="X17" s="153"/>
      <c r="Y17" s="163"/>
      <c r="Z17" s="157"/>
      <c r="AB17" s="164">
        <f t="shared" si="0"/>
        <v>0</v>
      </c>
    </row>
    <row r="18" spans="1:28" ht="14.45" x14ac:dyDescent="0.3">
      <c r="A18" s="150" t="s">
        <v>155</v>
      </c>
      <c r="D18" s="153"/>
      <c r="E18" s="163"/>
      <c r="F18" s="157"/>
      <c r="H18" s="153"/>
      <c r="I18" s="163"/>
      <c r="J18" s="157"/>
      <c r="L18" s="153"/>
      <c r="M18" s="163"/>
      <c r="N18" s="157"/>
      <c r="P18" s="153"/>
      <c r="Q18" s="163"/>
      <c r="R18" s="157"/>
      <c r="T18" s="153"/>
      <c r="U18" s="163"/>
      <c r="V18" s="157"/>
      <c r="X18" s="153"/>
      <c r="Y18" s="163"/>
      <c r="Z18" s="157"/>
      <c r="AB18" s="164">
        <f t="shared" si="0"/>
        <v>0</v>
      </c>
    </row>
    <row r="19" spans="1:28" ht="14.45" x14ac:dyDescent="0.3">
      <c r="D19" s="153"/>
      <c r="E19" s="163"/>
      <c r="F19" s="157"/>
      <c r="H19" s="153"/>
      <c r="I19" s="163"/>
      <c r="J19" s="157"/>
      <c r="L19" s="153"/>
      <c r="M19" s="163"/>
      <c r="N19" s="157"/>
      <c r="P19" s="153"/>
      <c r="Q19" s="163"/>
      <c r="R19" s="157"/>
      <c r="T19" s="153"/>
      <c r="U19" s="163"/>
      <c r="V19" s="157"/>
      <c r="X19" s="153"/>
      <c r="Y19" s="163"/>
      <c r="Z19" s="157"/>
      <c r="AB19" s="164">
        <f t="shared" si="0"/>
        <v>0</v>
      </c>
    </row>
    <row r="20" spans="1:28" ht="14.45" x14ac:dyDescent="0.3">
      <c r="D20" s="153"/>
      <c r="E20" s="163"/>
      <c r="F20" s="157"/>
      <c r="H20" s="153"/>
      <c r="I20" s="163"/>
      <c r="J20" s="157"/>
      <c r="L20" s="153"/>
      <c r="M20" s="163"/>
      <c r="N20" s="157"/>
      <c r="P20" s="153"/>
      <c r="Q20" s="163"/>
      <c r="R20" s="157"/>
      <c r="T20" s="153"/>
      <c r="U20" s="163"/>
      <c r="V20" s="157"/>
      <c r="X20" s="153"/>
      <c r="Y20" s="163"/>
      <c r="Z20" s="157"/>
      <c r="AB20" s="164">
        <f t="shared" si="0"/>
        <v>0</v>
      </c>
    </row>
    <row r="21" spans="1:28" ht="14.45" x14ac:dyDescent="0.3">
      <c r="D21" s="153"/>
      <c r="E21" s="163"/>
      <c r="F21" s="157"/>
      <c r="H21" s="153"/>
      <c r="I21" s="163"/>
      <c r="J21" s="157"/>
      <c r="L21" s="153"/>
      <c r="M21" s="163"/>
      <c r="N21" s="157"/>
      <c r="P21" s="153"/>
      <c r="Q21" s="163"/>
      <c r="R21" s="157"/>
      <c r="T21" s="153"/>
      <c r="U21" s="163"/>
      <c r="V21" s="157"/>
      <c r="X21" s="153"/>
      <c r="Y21" s="163"/>
      <c r="Z21" s="157"/>
      <c r="AB21" s="164">
        <f t="shared" si="0"/>
        <v>0</v>
      </c>
    </row>
    <row r="22" spans="1:28" x14ac:dyDescent="0.25">
      <c r="D22" s="153"/>
      <c r="E22" s="163"/>
      <c r="F22" s="157"/>
      <c r="H22" s="153"/>
      <c r="I22" s="163"/>
      <c r="J22" s="157"/>
      <c r="L22" s="153"/>
      <c r="M22" s="163"/>
      <c r="N22" s="157"/>
      <c r="P22" s="153"/>
      <c r="Q22" s="163"/>
      <c r="R22" s="157"/>
      <c r="T22" s="153"/>
      <c r="U22" s="163"/>
      <c r="V22" s="157"/>
      <c r="X22" s="153"/>
      <c r="Y22" s="163"/>
      <c r="Z22" s="157"/>
      <c r="AB22" s="164">
        <f t="shared" si="0"/>
        <v>0</v>
      </c>
    </row>
    <row r="23" spans="1:28" x14ac:dyDescent="0.25">
      <c r="B23" s="171"/>
      <c r="D23" s="153"/>
      <c r="E23" s="163"/>
      <c r="F23" s="157"/>
      <c r="H23" s="153"/>
      <c r="I23" s="163"/>
      <c r="J23" s="157"/>
      <c r="L23" s="153"/>
      <c r="M23" s="163"/>
      <c r="N23" s="157"/>
      <c r="P23" s="153"/>
      <c r="Q23" s="163"/>
      <c r="R23" s="157"/>
      <c r="T23" s="153"/>
      <c r="U23" s="163"/>
      <c r="V23" s="157"/>
      <c r="X23" s="153"/>
      <c r="Y23" s="163"/>
      <c r="Z23" s="157"/>
      <c r="AB23" s="164">
        <f t="shared" si="0"/>
        <v>0</v>
      </c>
    </row>
    <row r="24" spans="1:28" x14ac:dyDescent="0.25">
      <c r="D24" s="153"/>
      <c r="E24" s="163"/>
      <c r="F24" s="157"/>
      <c r="H24" s="153"/>
      <c r="I24" s="163"/>
      <c r="J24" s="157"/>
      <c r="L24" s="153"/>
      <c r="M24" s="163"/>
      <c r="N24" s="157"/>
      <c r="P24" s="153"/>
      <c r="Q24" s="163"/>
      <c r="R24" s="157"/>
      <c r="T24" s="153"/>
      <c r="U24" s="163"/>
      <c r="V24" s="157"/>
      <c r="X24" s="153"/>
      <c r="Y24" s="163"/>
      <c r="Z24" s="157"/>
      <c r="AB24" s="164">
        <f t="shared" si="0"/>
        <v>0</v>
      </c>
    </row>
    <row r="25" spans="1:28" x14ac:dyDescent="0.25">
      <c r="C25" s="171"/>
      <c r="D25" s="153"/>
      <c r="E25" s="163"/>
      <c r="F25" s="157"/>
      <c r="H25" s="153"/>
      <c r="I25" s="163"/>
      <c r="J25" s="157"/>
      <c r="L25" s="153"/>
      <c r="M25" s="163"/>
      <c r="N25" s="157"/>
      <c r="P25" s="153"/>
      <c r="Q25" s="163"/>
      <c r="R25" s="157"/>
      <c r="T25" s="153"/>
      <c r="U25" s="163"/>
      <c r="V25" s="157"/>
      <c r="X25" s="153"/>
      <c r="Y25" s="163"/>
      <c r="Z25" s="157"/>
      <c r="AB25" s="164">
        <f t="shared" si="0"/>
        <v>0</v>
      </c>
    </row>
    <row r="26" spans="1:28" x14ac:dyDescent="0.25">
      <c r="C26" s="172"/>
      <c r="D26" s="153"/>
      <c r="E26" s="163"/>
      <c r="F26" s="157"/>
      <c r="H26" s="153"/>
      <c r="I26" s="163"/>
      <c r="J26" s="157"/>
      <c r="L26" s="153"/>
      <c r="M26" s="163"/>
      <c r="N26" s="157"/>
      <c r="P26" s="153"/>
      <c r="Q26" s="163"/>
      <c r="R26" s="157"/>
      <c r="T26" s="153"/>
      <c r="U26" s="163"/>
      <c r="V26" s="157"/>
      <c r="X26" s="153"/>
      <c r="Y26" s="163"/>
      <c r="Z26" s="157"/>
      <c r="AB26" s="164">
        <f t="shared" si="0"/>
        <v>0</v>
      </c>
    </row>
    <row r="27" spans="1:28" x14ac:dyDescent="0.25">
      <c r="A27" s="173" t="s">
        <v>161</v>
      </c>
      <c r="B27" s="173" t="s">
        <v>187</v>
      </c>
      <c r="C27" s="174"/>
      <c r="D27" s="175">
        <f>SUM(D5:D26)</f>
        <v>0</v>
      </c>
      <c r="E27" s="176">
        <f>SUM(E5:E26)</f>
        <v>0</v>
      </c>
      <c r="F27" s="177">
        <f>SUM(F5:F26)</f>
        <v>0</v>
      </c>
      <c r="H27" s="175">
        <f>SUM(H5:H26)</f>
        <v>0</v>
      </c>
      <c r="I27" s="176">
        <f>SUM(I5:I26)</f>
        <v>0</v>
      </c>
      <c r="J27" s="177">
        <f>SUM(J5:J26)</f>
        <v>0</v>
      </c>
      <c r="L27" s="175">
        <f>SUM(L5:L26)</f>
        <v>0</v>
      </c>
      <c r="M27" s="176">
        <f>SUM(M5:M26)</f>
        <v>0</v>
      </c>
      <c r="N27" s="177">
        <f>SUM(N5:N26)</f>
        <v>0</v>
      </c>
      <c r="P27" s="175">
        <f>SUM(P5:P26)</f>
        <v>0</v>
      </c>
      <c r="Q27" s="176">
        <f>SUM(Q5:Q26)</f>
        <v>0</v>
      </c>
      <c r="R27" s="177">
        <f>SUM(R5:R26)</f>
        <v>0</v>
      </c>
      <c r="T27" s="175">
        <f>SUM(T5:T26)</f>
        <v>0</v>
      </c>
      <c r="U27" s="176">
        <f>SUM(U5:U26)</f>
        <v>0</v>
      </c>
      <c r="V27" s="177">
        <f>SUM(V5:V26)</f>
        <v>0</v>
      </c>
      <c r="X27" s="175">
        <f>SUM(X5:X26)</f>
        <v>0</v>
      </c>
      <c r="Y27" s="176">
        <f>SUM(Y5:Y26)</f>
        <v>0</v>
      </c>
      <c r="Z27" s="177">
        <f>SUM(Z5:Z26)</f>
        <v>0</v>
      </c>
      <c r="AB27" s="164">
        <f t="shared" si="0"/>
        <v>0</v>
      </c>
    </row>
    <row r="28" spans="1:28" x14ac:dyDescent="0.25">
      <c r="D28" s="153"/>
      <c r="E28" s="163"/>
      <c r="F28" s="157"/>
      <c r="H28" s="153"/>
      <c r="I28" s="163"/>
      <c r="J28" s="157"/>
      <c r="L28" s="153"/>
      <c r="M28" s="163"/>
      <c r="N28" s="157"/>
      <c r="P28" s="153"/>
      <c r="Q28" s="163"/>
      <c r="R28" s="157"/>
      <c r="T28" s="153"/>
      <c r="U28" s="163"/>
      <c r="V28" s="157"/>
      <c r="X28" s="153"/>
      <c r="Y28" s="163"/>
      <c r="Z28" s="157"/>
      <c r="AB28" s="164"/>
    </row>
    <row r="29" spans="1:28" x14ac:dyDescent="0.25">
      <c r="D29" s="153"/>
      <c r="E29" s="163"/>
      <c r="F29" s="157"/>
      <c r="H29" s="153"/>
      <c r="I29" s="163"/>
      <c r="J29" s="157"/>
      <c r="L29" s="153"/>
      <c r="M29" s="163"/>
      <c r="N29" s="157"/>
      <c r="P29" s="153"/>
      <c r="Q29" s="163"/>
      <c r="R29" s="157"/>
      <c r="T29" s="153"/>
      <c r="U29" s="163"/>
      <c r="V29" s="157"/>
      <c r="X29" s="153"/>
      <c r="Y29" s="163"/>
      <c r="Z29" s="157"/>
      <c r="AB29" s="164"/>
    </row>
    <row r="30" spans="1:28" s="162" customFormat="1" ht="17.25" x14ac:dyDescent="0.3">
      <c r="A30" s="158" t="s">
        <v>156</v>
      </c>
      <c r="B30" s="158"/>
      <c r="C30" s="158"/>
      <c r="D30" s="159"/>
      <c r="E30" s="178"/>
      <c r="F30" s="161"/>
      <c r="H30" s="159"/>
      <c r="I30" s="178"/>
      <c r="J30" s="161"/>
      <c r="L30" s="159"/>
      <c r="M30" s="178"/>
      <c r="N30" s="161"/>
      <c r="P30" s="159"/>
      <c r="Q30" s="178"/>
      <c r="R30" s="161"/>
      <c r="T30" s="159"/>
      <c r="U30" s="178"/>
      <c r="V30" s="161"/>
      <c r="X30" s="159"/>
      <c r="Y30" s="178"/>
      <c r="Z30" s="161"/>
    </row>
    <row r="31" spans="1:28" x14ac:dyDescent="0.25">
      <c r="A31" s="150" t="s">
        <v>157</v>
      </c>
      <c r="D31" s="153"/>
      <c r="E31" s="163"/>
      <c r="F31" s="157"/>
      <c r="H31" s="153"/>
      <c r="I31" s="163"/>
      <c r="J31" s="157"/>
      <c r="L31" s="153"/>
      <c r="M31" s="163"/>
      <c r="N31" s="157"/>
      <c r="P31" s="153"/>
      <c r="Q31" s="163"/>
      <c r="R31" s="157"/>
      <c r="T31" s="153"/>
      <c r="U31" s="163"/>
      <c r="V31" s="157"/>
      <c r="X31" s="153"/>
      <c r="Y31" s="163"/>
      <c r="Z31" s="157"/>
      <c r="AB31" s="164">
        <f t="shared" si="0"/>
        <v>0</v>
      </c>
    </row>
    <row r="32" spans="1:28" x14ac:dyDescent="0.25">
      <c r="A32" s="150" t="s">
        <v>158</v>
      </c>
      <c r="D32" s="153"/>
      <c r="E32" s="163"/>
      <c r="F32" s="157"/>
      <c r="H32" s="153"/>
      <c r="I32" s="163"/>
      <c r="J32" s="157"/>
      <c r="L32" s="153"/>
      <c r="M32" s="163"/>
      <c r="N32" s="157"/>
      <c r="P32" s="153"/>
      <c r="Q32" s="163"/>
      <c r="R32" s="157"/>
      <c r="T32" s="153"/>
      <c r="U32" s="163"/>
      <c r="V32" s="157"/>
      <c r="X32" s="153"/>
      <c r="Y32" s="163"/>
      <c r="Z32" s="157"/>
      <c r="AB32" s="164">
        <f t="shared" si="0"/>
        <v>0</v>
      </c>
    </row>
    <row r="33" spans="1:28" x14ac:dyDescent="0.25">
      <c r="A33" s="150" t="s">
        <v>192</v>
      </c>
      <c r="D33" s="153"/>
      <c r="E33" s="163"/>
      <c r="F33" s="157"/>
      <c r="H33" s="153"/>
      <c r="I33" s="163"/>
      <c r="J33" s="157"/>
      <c r="L33" s="153"/>
      <c r="M33" s="163"/>
      <c r="N33" s="157"/>
      <c r="P33" s="153"/>
      <c r="Q33" s="163"/>
      <c r="R33" s="157"/>
      <c r="T33" s="153"/>
      <c r="U33" s="163"/>
      <c r="V33" s="157"/>
      <c r="X33" s="153"/>
      <c r="Y33" s="163"/>
      <c r="Z33" s="157"/>
      <c r="AB33" s="164">
        <f t="shared" si="0"/>
        <v>0</v>
      </c>
    </row>
    <row r="34" spans="1:28" x14ac:dyDescent="0.25">
      <c r="D34" s="153"/>
      <c r="E34" s="163"/>
      <c r="F34" s="157"/>
      <c r="H34" s="153"/>
      <c r="I34" s="163"/>
      <c r="J34" s="157"/>
      <c r="L34" s="153"/>
      <c r="M34" s="163"/>
      <c r="N34" s="157"/>
      <c r="P34" s="153"/>
      <c r="Q34" s="163"/>
      <c r="R34" s="157"/>
      <c r="T34" s="153"/>
      <c r="U34" s="163"/>
      <c r="V34" s="157"/>
      <c r="X34" s="153"/>
      <c r="Y34" s="163"/>
      <c r="Z34" s="157"/>
      <c r="AB34" s="164">
        <f t="shared" si="0"/>
        <v>0</v>
      </c>
    </row>
    <row r="35" spans="1:28" x14ac:dyDescent="0.25">
      <c r="D35" s="153"/>
      <c r="E35" s="163"/>
      <c r="F35" s="157"/>
      <c r="H35" s="153"/>
      <c r="I35" s="163"/>
      <c r="J35" s="157"/>
      <c r="L35" s="153"/>
      <c r="M35" s="163"/>
      <c r="N35" s="157"/>
      <c r="P35" s="153"/>
      <c r="Q35" s="163"/>
      <c r="R35" s="157"/>
      <c r="T35" s="153"/>
      <c r="U35" s="163"/>
      <c r="V35" s="157"/>
      <c r="X35" s="153"/>
      <c r="Y35" s="163"/>
      <c r="Z35" s="157"/>
      <c r="AB35" s="164">
        <f t="shared" si="0"/>
        <v>0</v>
      </c>
    </row>
    <row r="36" spans="1:28" x14ac:dyDescent="0.25">
      <c r="D36" s="153"/>
      <c r="E36" s="163"/>
      <c r="F36" s="157"/>
      <c r="H36" s="153"/>
      <c r="I36" s="163"/>
      <c r="J36" s="157"/>
      <c r="L36" s="153"/>
      <c r="M36" s="163"/>
      <c r="N36" s="157"/>
      <c r="P36" s="153"/>
      <c r="Q36" s="163"/>
      <c r="R36" s="157"/>
      <c r="T36" s="153"/>
      <c r="U36" s="163"/>
      <c r="V36" s="157"/>
      <c r="X36" s="153"/>
      <c r="Y36" s="163"/>
      <c r="Z36" s="157"/>
      <c r="AB36" s="164">
        <f t="shared" si="0"/>
        <v>0</v>
      </c>
    </row>
    <row r="37" spans="1:28" x14ac:dyDescent="0.25">
      <c r="D37" s="153"/>
      <c r="E37" s="163"/>
      <c r="F37" s="157"/>
      <c r="H37" s="153"/>
      <c r="I37" s="163"/>
      <c r="J37" s="157"/>
      <c r="L37" s="153"/>
      <c r="M37" s="163"/>
      <c r="N37" s="157"/>
      <c r="P37" s="153"/>
      <c r="Q37" s="163"/>
      <c r="R37" s="157"/>
      <c r="T37" s="153"/>
      <c r="U37" s="163"/>
      <c r="V37" s="157"/>
      <c r="X37" s="153"/>
      <c r="Y37" s="163"/>
      <c r="Z37" s="157"/>
      <c r="AB37" s="164">
        <f t="shared" si="0"/>
        <v>0</v>
      </c>
    </row>
    <row r="38" spans="1:28" x14ac:dyDescent="0.25">
      <c r="D38" s="153"/>
      <c r="E38" s="163"/>
      <c r="F38" s="157"/>
      <c r="H38" s="153"/>
      <c r="I38" s="163"/>
      <c r="J38" s="157"/>
      <c r="L38" s="153"/>
      <c r="M38" s="163"/>
      <c r="N38" s="157"/>
      <c r="P38" s="153"/>
      <c r="Q38" s="163"/>
      <c r="R38" s="157"/>
      <c r="T38" s="153"/>
      <c r="U38" s="163"/>
      <c r="V38" s="157"/>
      <c r="X38" s="153"/>
      <c r="Y38" s="163"/>
      <c r="Z38" s="157"/>
      <c r="AB38" s="164">
        <f t="shared" si="0"/>
        <v>0</v>
      </c>
    </row>
    <row r="39" spans="1:28" x14ac:dyDescent="0.25">
      <c r="D39" s="153"/>
      <c r="E39" s="163"/>
      <c r="F39" s="157"/>
      <c r="H39" s="153"/>
      <c r="I39" s="163"/>
      <c r="J39" s="157"/>
      <c r="L39" s="153"/>
      <c r="M39" s="163"/>
      <c r="N39" s="157"/>
      <c r="P39" s="153"/>
      <c r="Q39" s="163"/>
      <c r="R39" s="157"/>
      <c r="T39" s="153"/>
      <c r="U39" s="163"/>
      <c r="V39" s="157"/>
      <c r="X39" s="153"/>
      <c r="Y39" s="163"/>
      <c r="Z39" s="157"/>
      <c r="AB39" s="164">
        <f t="shared" si="0"/>
        <v>0</v>
      </c>
    </row>
    <row r="40" spans="1:28" x14ac:dyDescent="0.25">
      <c r="D40" s="153"/>
      <c r="E40" s="163"/>
      <c r="F40" s="157"/>
      <c r="H40" s="153"/>
      <c r="I40" s="163"/>
      <c r="J40" s="157"/>
      <c r="L40" s="153"/>
      <c r="M40" s="163"/>
      <c r="N40" s="157"/>
      <c r="P40" s="153"/>
      <c r="Q40" s="163"/>
      <c r="R40" s="157"/>
      <c r="T40" s="153"/>
      <c r="U40" s="163"/>
      <c r="V40" s="157"/>
      <c r="X40" s="153"/>
      <c r="Y40" s="163"/>
      <c r="Z40" s="157"/>
      <c r="AB40" s="164">
        <f t="shared" si="0"/>
        <v>0</v>
      </c>
    </row>
    <row r="41" spans="1:28" x14ac:dyDescent="0.25">
      <c r="D41" s="153"/>
      <c r="E41" s="163"/>
      <c r="F41" s="157"/>
      <c r="H41" s="153"/>
      <c r="I41" s="163"/>
      <c r="J41" s="157"/>
      <c r="L41" s="153"/>
      <c r="M41" s="163"/>
      <c r="N41" s="157"/>
      <c r="P41" s="153"/>
      <c r="Q41" s="163"/>
      <c r="R41" s="157"/>
      <c r="T41" s="153"/>
      <c r="U41" s="163"/>
      <c r="V41" s="157"/>
      <c r="X41" s="153"/>
      <c r="Y41" s="163"/>
      <c r="Z41" s="157"/>
      <c r="AB41" s="164">
        <f t="shared" si="0"/>
        <v>0</v>
      </c>
    </row>
    <row r="42" spans="1:28" x14ac:dyDescent="0.25">
      <c r="D42" s="153"/>
      <c r="E42" s="163"/>
      <c r="F42" s="157"/>
      <c r="H42" s="153"/>
      <c r="I42" s="163"/>
      <c r="J42" s="157"/>
      <c r="L42" s="153"/>
      <c r="M42" s="163"/>
      <c r="N42" s="157"/>
      <c r="P42" s="153"/>
      <c r="Q42" s="163"/>
      <c r="R42" s="157"/>
      <c r="T42" s="153"/>
      <c r="U42" s="163"/>
      <c r="V42" s="157"/>
      <c r="X42" s="153"/>
      <c r="Y42" s="163"/>
      <c r="Z42" s="157"/>
      <c r="AB42" s="164"/>
    </row>
    <row r="43" spans="1:28" x14ac:dyDescent="0.25">
      <c r="D43" s="153"/>
      <c r="E43" s="163"/>
      <c r="F43" s="157"/>
      <c r="H43" s="153"/>
      <c r="I43" s="163"/>
      <c r="J43" s="157"/>
      <c r="L43" s="153"/>
      <c r="M43" s="163"/>
      <c r="N43" s="157"/>
      <c r="P43" s="153"/>
      <c r="Q43" s="163"/>
      <c r="R43" s="157"/>
      <c r="T43" s="153"/>
      <c r="U43" s="163"/>
      <c r="V43" s="157"/>
      <c r="X43" s="153"/>
      <c r="Y43" s="163"/>
      <c r="Z43" s="157"/>
      <c r="AB43" s="164"/>
    </row>
    <row r="44" spans="1:28" x14ac:dyDescent="0.25">
      <c r="D44" s="153"/>
      <c r="E44" s="163"/>
      <c r="F44" s="157"/>
      <c r="H44" s="153"/>
      <c r="I44" s="163"/>
      <c r="J44" s="157"/>
      <c r="L44" s="153"/>
      <c r="M44" s="163"/>
      <c r="N44" s="157"/>
      <c r="P44" s="153"/>
      <c r="Q44" s="163"/>
      <c r="R44" s="157"/>
      <c r="T44" s="153"/>
      <c r="U44" s="163"/>
      <c r="V44" s="157"/>
      <c r="X44" s="153"/>
      <c r="Y44" s="163"/>
      <c r="Z44" s="157"/>
      <c r="AB44" s="164">
        <f t="shared" si="0"/>
        <v>0</v>
      </c>
    </row>
    <row r="45" spans="1:28" x14ac:dyDescent="0.25">
      <c r="D45" s="153"/>
      <c r="E45" s="163"/>
      <c r="F45" s="157"/>
      <c r="H45" s="153"/>
      <c r="I45" s="163"/>
      <c r="J45" s="157"/>
      <c r="L45" s="153"/>
      <c r="M45" s="163"/>
      <c r="N45" s="157"/>
      <c r="P45" s="153"/>
      <c r="Q45" s="163"/>
      <c r="R45" s="157"/>
      <c r="T45" s="153"/>
      <c r="U45" s="163"/>
      <c r="V45" s="157"/>
      <c r="X45" s="153"/>
      <c r="Y45" s="163"/>
      <c r="Z45" s="157"/>
      <c r="AB45" s="164">
        <f t="shared" si="0"/>
        <v>0</v>
      </c>
    </row>
    <row r="46" spans="1:28" ht="15.75" thickBot="1" x14ac:dyDescent="0.3">
      <c r="A46" s="179" t="s">
        <v>159</v>
      </c>
      <c r="B46" s="180"/>
      <c r="C46" s="181"/>
      <c r="D46" s="182">
        <f>SUM(D31:D45)</f>
        <v>0</v>
      </c>
      <c r="E46" s="183">
        <f t="shared" ref="E46" si="1">SUM(E31:E45)</f>
        <v>0</v>
      </c>
      <c r="F46" s="184">
        <f>SUM(F31:F45)</f>
        <v>0</v>
      </c>
      <c r="H46" s="182">
        <f t="shared" ref="H46:Z46" si="2">SUM(H31:H45)</f>
        <v>0</v>
      </c>
      <c r="I46" s="183">
        <f t="shared" si="2"/>
        <v>0</v>
      </c>
      <c r="J46" s="184">
        <f t="shared" si="2"/>
        <v>0</v>
      </c>
      <c r="L46" s="182">
        <f t="shared" si="2"/>
        <v>0</v>
      </c>
      <c r="M46" s="183">
        <f t="shared" si="2"/>
        <v>0</v>
      </c>
      <c r="N46" s="184">
        <f t="shared" si="2"/>
        <v>0</v>
      </c>
      <c r="P46" s="182">
        <f t="shared" si="2"/>
        <v>0</v>
      </c>
      <c r="Q46" s="183">
        <f t="shared" si="2"/>
        <v>0</v>
      </c>
      <c r="R46" s="184">
        <f t="shared" si="2"/>
        <v>0</v>
      </c>
      <c r="T46" s="182">
        <f t="shared" si="2"/>
        <v>0</v>
      </c>
      <c r="U46" s="183">
        <f t="shared" si="2"/>
        <v>0</v>
      </c>
      <c r="V46" s="184">
        <f t="shared" si="2"/>
        <v>0</v>
      </c>
      <c r="X46" s="182">
        <f t="shared" si="2"/>
        <v>0</v>
      </c>
      <c r="Y46" s="183">
        <f t="shared" si="2"/>
        <v>0</v>
      </c>
      <c r="Z46" s="184">
        <f t="shared" si="2"/>
        <v>0</v>
      </c>
    </row>
    <row r="47" spans="1:28" ht="15.75" thickTop="1" x14ac:dyDescent="0.25">
      <c r="D47" s="153"/>
      <c r="E47" s="163"/>
      <c r="F47" s="157"/>
      <c r="H47" s="153"/>
      <c r="I47" s="163"/>
      <c r="J47" s="157"/>
      <c r="L47" s="153"/>
      <c r="M47" s="163"/>
      <c r="N47" s="157"/>
      <c r="P47" s="153"/>
      <c r="Q47" s="163"/>
      <c r="R47" s="157"/>
      <c r="T47" s="153"/>
      <c r="U47" s="163"/>
      <c r="V47" s="157"/>
      <c r="X47" s="153"/>
      <c r="Y47" s="163"/>
      <c r="Z47" s="157"/>
    </row>
    <row r="48" spans="1:28" ht="15.75" thickBot="1" x14ac:dyDescent="0.3">
      <c r="A48" s="185" t="s">
        <v>160</v>
      </c>
      <c r="B48" s="186"/>
      <c r="C48" s="185"/>
      <c r="D48" s="187">
        <f>D27+D46</f>
        <v>0</v>
      </c>
      <c r="E48" s="188">
        <f t="shared" ref="E48:Z48" si="3">E27+E46</f>
        <v>0</v>
      </c>
      <c r="F48" s="189">
        <f t="shared" si="3"/>
        <v>0</v>
      </c>
      <c r="H48" s="187">
        <f t="shared" si="3"/>
        <v>0</v>
      </c>
      <c r="I48" s="188">
        <f t="shared" si="3"/>
        <v>0</v>
      </c>
      <c r="J48" s="189">
        <f t="shared" si="3"/>
        <v>0</v>
      </c>
      <c r="L48" s="187">
        <f t="shared" si="3"/>
        <v>0</v>
      </c>
      <c r="M48" s="188">
        <f t="shared" si="3"/>
        <v>0</v>
      </c>
      <c r="N48" s="189">
        <f t="shared" si="3"/>
        <v>0</v>
      </c>
      <c r="P48" s="187">
        <f t="shared" si="3"/>
        <v>0</v>
      </c>
      <c r="Q48" s="188">
        <f t="shared" si="3"/>
        <v>0</v>
      </c>
      <c r="R48" s="189">
        <f t="shared" si="3"/>
        <v>0</v>
      </c>
      <c r="T48" s="187">
        <f t="shared" si="3"/>
        <v>0</v>
      </c>
      <c r="U48" s="188">
        <f t="shared" si="3"/>
        <v>0</v>
      </c>
      <c r="V48" s="189">
        <f t="shared" si="3"/>
        <v>0</v>
      </c>
      <c r="X48" s="187">
        <f t="shared" si="3"/>
        <v>0</v>
      </c>
      <c r="Y48" s="188">
        <f t="shared" si="3"/>
        <v>0</v>
      </c>
      <c r="Z48" s="189">
        <f t="shared" si="3"/>
        <v>0</v>
      </c>
    </row>
    <row r="52" spans="1:26" x14ac:dyDescent="0.25">
      <c r="A52" s="190" t="s">
        <v>163</v>
      </c>
      <c r="B52" s="173"/>
      <c r="C52" s="171"/>
      <c r="D52" s="274" t="s">
        <v>171</v>
      </c>
      <c r="E52" s="274"/>
      <c r="F52" s="274"/>
      <c r="H52" s="274" t="s">
        <v>172</v>
      </c>
      <c r="I52" s="274"/>
      <c r="J52" s="274"/>
      <c r="L52" s="274" t="s">
        <v>173</v>
      </c>
      <c r="M52" s="274"/>
      <c r="N52" s="274"/>
      <c r="P52" s="274" t="s">
        <v>174</v>
      </c>
      <c r="Q52" s="274"/>
      <c r="R52" s="274"/>
      <c r="T52" s="274" t="s">
        <v>175</v>
      </c>
      <c r="U52" s="274"/>
      <c r="V52" s="274"/>
      <c r="X52" s="274" t="s">
        <v>176</v>
      </c>
      <c r="Y52" s="274"/>
      <c r="Z52" s="274"/>
    </row>
    <row r="53" spans="1:26" x14ac:dyDescent="0.25">
      <c r="A53" s="173" t="s">
        <v>164</v>
      </c>
      <c r="B53" s="173" t="s">
        <v>165</v>
      </c>
      <c r="C53" s="171"/>
      <c r="D53" s="274"/>
      <c r="E53" s="274"/>
      <c r="F53" s="274"/>
      <c r="H53" s="274"/>
      <c r="I53" s="274"/>
      <c r="J53" s="274"/>
      <c r="L53" s="274"/>
      <c r="M53" s="274"/>
      <c r="N53" s="274"/>
      <c r="P53" s="274"/>
      <c r="Q53" s="274"/>
      <c r="R53" s="274"/>
      <c r="T53" s="274"/>
      <c r="U53" s="274"/>
      <c r="V53" s="274"/>
      <c r="X53" s="274"/>
      <c r="Y53" s="274"/>
      <c r="Z53" s="274"/>
    </row>
    <row r="54" spans="1:26" x14ac:dyDescent="0.25">
      <c r="A54" s="173" t="s">
        <v>166</v>
      </c>
      <c r="B54" s="173" t="s">
        <v>165</v>
      </c>
      <c r="C54" s="171"/>
      <c r="D54" s="274"/>
      <c r="E54" s="274"/>
      <c r="F54" s="274"/>
      <c r="H54" s="274"/>
      <c r="I54" s="274"/>
      <c r="J54" s="274"/>
      <c r="L54" s="274"/>
      <c r="M54" s="274"/>
      <c r="N54" s="274"/>
      <c r="P54" s="274"/>
      <c r="Q54" s="274"/>
      <c r="R54" s="274"/>
      <c r="T54" s="274"/>
      <c r="U54" s="274"/>
      <c r="V54" s="274"/>
      <c r="X54" s="274"/>
      <c r="Y54" s="274"/>
      <c r="Z54" s="274"/>
    </row>
    <row r="55" spans="1:26" x14ac:dyDescent="0.25">
      <c r="A55" s="173" t="s">
        <v>167</v>
      </c>
      <c r="B55" s="173" t="s">
        <v>165</v>
      </c>
      <c r="C55" s="171"/>
      <c r="D55" s="274"/>
      <c r="E55" s="274"/>
      <c r="F55" s="274"/>
      <c r="H55" s="274"/>
      <c r="I55" s="274"/>
      <c r="J55" s="274"/>
      <c r="L55" s="274"/>
      <c r="M55" s="274"/>
      <c r="N55" s="274"/>
      <c r="P55" s="274"/>
      <c r="Q55" s="274"/>
      <c r="R55" s="274"/>
      <c r="T55" s="274"/>
      <c r="U55" s="274"/>
      <c r="V55" s="274"/>
      <c r="X55" s="274"/>
      <c r="Y55" s="274"/>
      <c r="Z55" s="274"/>
    </row>
    <row r="56" spans="1:26" x14ac:dyDescent="0.25">
      <c r="A56" s="173" t="s">
        <v>168</v>
      </c>
      <c r="B56" s="173" t="s">
        <v>165</v>
      </c>
      <c r="C56" s="171"/>
      <c r="D56" s="274"/>
      <c r="E56" s="274"/>
      <c r="F56" s="274"/>
      <c r="H56" s="274"/>
      <c r="I56" s="274"/>
      <c r="J56" s="274"/>
      <c r="L56" s="274"/>
      <c r="M56" s="274"/>
      <c r="N56" s="274"/>
      <c r="P56" s="274"/>
      <c r="Q56" s="274"/>
      <c r="R56" s="274"/>
      <c r="T56" s="274"/>
      <c r="U56" s="274"/>
      <c r="V56" s="274"/>
      <c r="X56" s="274"/>
      <c r="Y56" s="274"/>
      <c r="Z56" s="274"/>
    </row>
    <row r="57" spans="1:26" x14ac:dyDescent="0.25">
      <c r="A57" s="173" t="s">
        <v>169</v>
      </c>
      <c r="B57" s="173" t="s">
        <v>165</v>
      </c>
      <c r="C57" s="171"/>
      <c r="D57" s="274"/>
      <c r="E57" s="274"/>
      <c r="F57" s="274"/>
      <c r="H57" s="274"/>
      <c r="I57" s="274"/>
      <c r="J57" s="274"/>
      <c r="L57" s="274"/>
      <c r="M57" s="274"/>
      <c r="N57" s="274"/>
      <c r="P57" s="274"/>
      <c r="Q57" s="274"/>
      <c r="R57" s="274"/>
      <c r="T57" s="274"/>
      <c r="U57" s="274"/>
      <c r="V57" s="274"/>
      <c r="X57" s="274"/>
      <c r="Y57" s="274"/>
      <c r="Z57" s="274"/>
    </row>
    <row r="59" spans="1:26" x14ac:dyDescent="0.25">
      <c r="D59" s="191" t="s">
        <v>177</v>
      </c>
      <c r="E59" s="192" t="s">
        <v>170</v>
      </c>
      <c r="F59" s="193"/>
      <c r="H59" s="191" t="s">
        <v>177</v>
      </c>
      <c r="I59" s="192" t="s">
        <v>170</v>
      </c>
      <c r="L59" s="191" t="s">
        <v>177</v>
      </c>
      <c r="M59" s="192" t="s">
        <v>170</v>
      </c>
      <c r="P59" s="191" t="s">
        <v>177</v>
      </c>
      <c r="Q59" s="192" t="s">
        <v>170</v>
      </c>
      <c r="T59" s="191" t="s">
        <v>177</v>
      </c>
      <c r="U59" s="192" t="s">
        <v>170</v>
      </c>
      <c r="X59" s="191" t="s">
        <v>177</v>
      </c>
      <c r="Y59" s="192" t="s">
        <v>170</v>
      </c>
    </row>
    <row r="60" spans="1:26" ht="51.6" customHeight="1" x14ac:dyDescent="0.25">
      <c r="A60" s="195" t="s">
        <v>178</v>
      </c>
      <c r="B60" s="196" t="s">
        <v>181</v>
      </c>
      <c r="C60" s="197"/>
      <c r="D60" s="191"/>
      <c r="E60" s="148">
        <f>D60*'DPS Forecast Information'!$D$46</f>
        <v>0</v>
      </c>
      <c r="F60" s="198"/>
      <c r="G60" s="199"/>
      <c r="H60" s="191"/>
      <c r="I60" s="148">
        <f>H60*'DPS Forecast Information'!$D$46</f>
        <v>0</v>
      </c>
      <c r="J60" s="150"/>
      <c r="K60" s="199"/>
      <c r="L60" s="191"/>
      <c r="M60" s="148">
        <f>L60*'DPS Forecast Information'!$D$46</f>
        <v>0</v>
      </c>
      <c r="N60" s="150"/>
      <c r="O60" s="199"/>
      <c r="P60" s="191"/>
      <c r="Q60" s="148">
        <f>P60*'DPS Forecast Information'!$D$46</f>
        <v>0</v>
      </c>
      <c r="R60" s="150"/>
      <c r="S60" s="199"/>
      <c r="T60" s="191"/>
      <c r="U60" s="148">
        <f>T60*'DPS Forecast Information'!$D$46</f>
        <v>0</v>
      </c>
      <c r="V60" s="150"/>
      <c r="W60" s="199"/>
      <c r="X60" s="191"/>
      <c r="Y60" s="148">
        <f>X60*'DPS Forecast Information'!$D$46</f>
        <v>0</v>
      </c>
      <c r="Z60" s="150"/>
    </row>
    <row r="61" spans="1:26" ht="30" x14ac:dyDescent="0.25">
      <c r="A61" s="195" t="s">
        <v>179</v>
      </c>
      <c r="B61" s="196" t="s">
        <v>182</v>
      </c>
      <c r="C61" s="197"/>
      <c r="D61" s="191"/>
      <c r="E61" s="148">
        <f>D61*'DPS Forecast Information'!$D$47</f>
        <v>0</v>
      </c>
      <c r="F61" s="198"/>
      <c r="G61" s="199"/>
      <c r="H61" s="191"/>
      <c r="I61" s="148">
        <f>H61*'DPS Forecast Information'!$D$47</f>
        <v>0</v>
      </c>
      <c r="J61" s="150"/>
      <c r="K61" s="199"/>
      <c r="L61" s="191"/>
      <c r="M61" s="148">
        <f>L61*'DPS Forecast Information'!$D$47</f>
        <v>0</v>
      </c>
      <c r="N61" s="150"/>
      <c r="O61" s="199"/>
      <c r="P61" s="191"/>
      <c r="Q61" s="148">
        <f>P61*'DPS Forecast Information'!$D$47</f>
        <v>0</v>
      </c>
      <c r="R61" s="150"/>
      <c r="S61" s="199"/>
      <c r="T61" s="191"/>
      <c r="U61" s="148">
        <f>T61*'DPS Forecast Information'!$D$47</f>
        <v>0</v>
      </c>
      <c r="V61" s="150"/>
      <c r="W61" s="199"/>
      <c r="X61" s="191"/>
      <c r="Y61" s="148">
        <f>X61*'DPS Forecast Information'!$D$47</f>
        <v>0</v>
      </c>
      <c r="Z61" s="150"/>
    </row>
    <row r="62" spans="1:26" ht="30" x14ac:dyDescent="0.25">
      <c r="A62" s="195" t="s">
        <v>180</v>
      </c>
      <c r="B62" s="196" t="s">
        <v>183</v>
      </c>
      <c r="C62" s="197"/>
      <c r="D62" s="191"/>
      <c r="E62" s="148">
        <f>D62*'DPS Forecast Information'!$D$48</f>
        <v>0</v>
      </c>
      <c r="F62" s="198"/>
      <c r="G62" s="199"/>
      <c r="H62" s="191"/>
      <c r="I62" s="148">
        <f>H62*'DPS Forecast Information'!$D$48</f>
        <v>0</v>
      </c>
      <c r="J62" s="150"/>
      <c r="K62" s="199"/>
      <c r="L62" s="191"/>
      <c r="M62" s="148">
        <f>L62*'DPS Forecast Information'!$D$48</f>
        <v>0</v>
      </c>
      <c r="N62" s="150"/>
      <c r="O62" s="199"/>
      <c r="P62" s="191"/>
      <c r="Q62" s="148">
        <f>P62*'DPS Forecast Information'!$D$48</f>
        <v>0</v>
      </c>
      <c r="R62" s="150"/>
      <c r="S62" s="199"/>
      <c r="T62" s="191"/>
      <c r="U62" s="148">
        <f>T62*'DPS Forecast Information'!$D$48</f>
        <v>0</v>
      </c>
      <c r="V62" s="150"/>
      <c r="W62" s="199"/>
      <c r="X62" s="191"/>
      <c r="Y62" s="148">
        <f>X62*'DPS Forecast Information'!$D$48</f>
        <v>0</v>
      </c>
      <c r="Z62" s="150"/>
    </row>
    <row r="76" spans="1:7" x14ac:dyDescent="0.25">
      <c r="A76" s="127" t="s">
        <v>277</v>
      </c>
      <c r="B76" s="275" t="s">
        <v>278</v>
      </c>
      <c r="C76" s="275"/>
      <c r="D76" s="275"/>
      <c r="E76" s="275"/>
      <c r="F76" s="275"/>
      <c r="G76" s="275"/>
    </row>
    <row r="77" spans="1:7" outlineLevel="1" x14ac:dyDescent="0.25">
      <c r="A77" s="127"/>
      <c r="B77" s="127" t="s">
        <v>5</v>
      </c>
      <c r="C77" s="127" t="s">
        <v>6</v>
      </c>
      <c r="D77" s="127" t="s">
        <v>7</v>
      </c>
      <c r="E77" s="127" t="s">
        <v>8</v>
      </c>
      <c r="F77" s="127" t="s">
        <v>9</v>
      </c>
      <c r="G77" s="127" t="s">
        <v>10</v>
      </c>
    </row>
    <row r="78" spans="1:7" outlineLevel="1" x14ac:dyDescent="0.25">
      <c r="A78" s="127" t="s">
        <v>193</v>
      </c>
      <c r="B78" s="200">
        <f>IF($B$31=A78,$F$31,0)+IF($B$32=A78,$F$32,0)+IF($B$33=A78,$F$33,0)+IF($B$34=A78,$F$34,0)+IF($B$35=A78,$F$35,0)+IF($B$36=A78,$F$36,0)+IF($B$37=A78,$F$37,0)+IF($B$38=A78,$F$38,0)+IF($B$39=A78,$F$39,0)+IF($B$40=A78,$F$40,0)+IF($B$41=A78,$F$41,0)+IF($B$42=A78,$F$42,0)+IF($B$43=A78,$F$43,0)+IF($B$44=A78,$F$44,0)+IF($B$45=A78,$F$45,0)</f>
        <v>0</v>
      </c>
      <c r="C78" s="200">
        <f>IF($B$31=A78,$J$31,0)+IF($B$32=A78,$J$32,0)+IF($B$33=A78,$J$33,0)+IF($B$34=A78,$J$34,0)+IF($B$35=A78,$J$35,0)+IF($B$36=A78,$J$36,0)+IF($B$37=A78,$J$37,0)+IF($B$38=A78,$J$38,0)+IF($B$39=A78,$J$39,0)+IF($B$40=A78,$J$40,0)+IF($B$41=A78,$J$41,0)+IF($B$42=A78,$J$42,0)+IF($B$43=A78,$J$43,0)+IF($B$44=A78,$J$44,0)+IF($B$45=A78,$J$45,0)</f>
        <v>0</v>
      </c>
      <c r="D78" s="200">
        <f>IF($B$31=A78,$N$31,0)+IF($B$32=A78,$N$32,0)+IF($B$33=A78,$N$33,0)+IF($B$34=A78,$N$34,0)+IF($B$35=A78,$N$35,0)+IF($B$36=A78,$N$36,0)+IF($B$37=A78,$N$37,0)+IF($B$38=A78,$N$38,0)+IF($B$39=A78,$N$39,0)+IF($B$40=A78,$N$40,0)+IF($B$41=A78,$N$41,0)+IF($B$42=A78,$N$42,0)+IF($B$43=A78,$N$43,0)+IF($B$44=A78,$N$44,0)+IF($B$45=A78,$N$45,0)</f>
        <v>0</v>
      </c>
      <c r="E78" s="200">
        <f>IF($B$31=A78,$R$31,0)+IF($B$32=A78,$R$32,0)+IF($B$33=A78,$R$33,0)+IF($B$34=A78,$R$34,0)+IF($B$35=A78,$R$35,0)+IF($B$36=A78,$R$36,0)+IF($B$37=A78,$R$37,0)+IF($B$38=A78,$R$38,0)+IF($B$39=A78,$R$39,0)+IF($B$40=A78,$R$40,0)+IF($B$41=A78,$R$41,0)+IF($B$42=A78,$R$42,0)+IF($B$43=A78,$R$43,0)+IF($B$44=A78,$R$44,0)+IF($B$45=A78,$R$45,0)</f>
        <v>0</v>
      </c>
      <c r="F78" s="200">
        <f>IF($B$31=A78,$V$31,0)+IF($B$32=A78,$V$32,0)+IF($B$33=A78,$V$33,0)+IF($B$34=A78,$V$34,0)+IF($B$35=A78,$V$35,0)+IF($B$36=A78,$V$36,0)+IF($B$37=A78,$V$37,0)+IF($B$38=A78,$V$38,0)+IF($B$39=A78,$V$39,0)+IF($B$40=A78,$V$40,0)+IF($B$41=A78,$V$41,0)+IF($B$42=A78,$V$42,0)+IF($B$43=A78,$V$43,0)+IF($B$44=A78,$V$44,0)+IF($B$45=A78,$V$45,0)</f>
        <v>0</v>
      </c>
      <c r="G78" s="200">
        <f>IF($B$31=A78,$Z$31,0)+IF($B$32=A78,$Z$32,0)+IF($B$33=A78,$Z$33,0)+IF($B$34=A78,$Z$34,0)+IF($B$35=A78,$Z$35,0)+IF($B$36=A78,$Z$36,0)+IF($B$37=A78,$Z$37,0)+IF($B$38=A78,$Z$38,0)+IF($B$39=A78,$Z$39,0)+IF($B$40=A78,$Z$40,0)+IF($B$41=A78,$Z$41,0)+IF($B$42=A78,$Z$42,0)+IF($B$43=A78,$Z$43,0)+IF($B$44=A78,$Z$44,0)+IF($B$45=A78,$Z$45,0)</f>
        <v>0</v>
      </c>
    </row>
    <row r="79" spans="1:7" outlineLevel="1" x14ac:dyDescent="0.25">
      <c r="A79" s="127" t="s">
        <v>190</v>
      </c>
      <c r="B79" s="200">
        <f>IF($B$31=A79,$F$31,0)+IF($B$32=A79,$F$32,0)+IF($B$33=A79,$F$33,0)+IF($B$34=A79,$F$34,0)+IF($B$35=A79,$F$35,0)+IF($B$36=A79,$F$36,0)+IF($B$37=A79,$F$37,0)+IF($B$38=A79,$F$38,0)+IF($B$39=A79,$F$39,0)+IF($B$40=A79,$F$40,0)+IF($B$41=A79,$F$41,0)+IF($B$42=A79,$F$42,0)+IF($B$43=A79,$F$43,0)+IF($B$44=A79,$F$44,0)+IF($B$45=A79,$F$45,0)</f>
        <v>0</v>
      </c>
      <c r="C79" s="200">
        <f>IF($B$31=A79,$J$31,0)+IF($B$32=A79,$J$32,0)+IF($B$33=A79,$J$33,0)+IF($B$34=A79,$J$34,0)+IF($B$35=A79,$J$35,0)+IF($B$36=A79,$J$36,0)+IF($B$37=A79,$J$37,0)+IF($B$38=A79,$J$38,0)+IF($B$39=A79,$J$39,0)+IF($B$40=A79,$J$40,0)+IF($B$41=A79,$J$41,0)+IF($B$42=A79,$J$42,0)+IF($B$43=A79,$J$43,0)+IF($B$44=A79,$J$44,0)+IF($B$45=A79,$J$45,0)</f>
        <v>0</v>
      </c>
      <c r="D79" s="200">
        <f t="shared" ref="D79:D81" si="4">IF($B$31=A79,$N$31,0)+IF($B$32=A79,$N$32,0)+IF($B$33=A79,$N$33,0)+IF($B$34=A79,$N$34,0)+IF($B$35=A79,$N$35,0)+IF($B$36=A79,$N$36,0)+IF($B$37=A79,$N$37,0)+IF($B$38=A79,$N$38,0)+IF($B$39=A79,$N$39,0)+IF($B$40=A79,$N$40,0)+IF($B$41=A79,$N$41,0)+IF($B$42=A79,$N$42,0)+IF($B$43=A79,$N$43,0)+IF($B$44=A79,$N$44,0)+IF($B$45=A79,$N$45,0)</f>
        <v>0</v>
      </c>
      <c r="E79" s="200">
        <f t="shared" ref="E79:E81" si="5">IF($B$31=A79,$R$31,0)+IF($B$32=A79,$R$32,0)+IF($B$33=A79,$R$33,0)+IF($B$34=A79,$R$34,0)+IF($B$35=A79,$R$35,0)+IF($B$36=A79,$R$36,0)+IF($B$37=A79,$R$37,0)+IF($B$38=A79,$R$38,0)+IF($B$39=A79,$R$39,0)+IF($B$40=A79,$R$40,0)+IF($B$41=A79,$R$41,0)+IF($B$42=A79,$R$42,0)+IF($B$43=A79,$R$43,0)+IF($B$44=A79,$R$44,0)+IF($B$45=A79,$R$45,0)</f>
        <v>0</v>
      </c>
      <c r="F79" s="200">
        <f t="shared" ref="F79:F81" si="6">IF($B$31=A79,$V$31,0)+IF($B$32=A79,$V$32,0)+IF($B$33=A79,$V$33,0)+IF($B$34=A79,$V$34,0)+IF($B$35=A79,$V$35,0)+IF($B$36=A79,$V$36,0)+IF($B$37=A79,$V$37,0)+IF($B$38=A79,$V$38,0)+IF($B$39=A79,$V$39,0)+IF($B$40=A79,$V$40,0)+IF($B$41=A79,$V$41,0)+IF($B$42=A79,$V$42,0)+IF($B$43=A79,$V$43,0)+IF($B$44=A79,$V$44,0)+IF($B$45=A79,$V$45,0)</f>
        <v>0</v>
      </c>
      <c r="G79" s="200">
        <f t="shared" ref="G79:G80" si="7">IF($B$31=A79,$Z$31,0)+IF($B$32=A79,$Z$32,0)+IF($B$33=A79,$Z$33,0)+IF($B$34=A79,$Z$34,0)+IF($B$35=A79,$Z$35,0)+IF($B$36=A79,$Z$36,0)+IF($B$37=A79,$Z$37,0)+IF($B$38=A79,$Z$38,0)+IF($B$39=A79,$Z$39,0)+IF($B$40=A79,$Z$40,0)+IF($B$41=A79,$Z$41,0)+IF($B$42=A79,$Z$42,0)+IF($B$43=A79,$Z$43,0)+IF($B$44=A79,$Z$44,0)+IF($B$45=A79,$Z$45,0)</f>
        <v>0</v>
      </c>
    </row>
    <row r="80" spans="1:7" outlineLevel="1" x14ac:dyDescent="0.25">
      <c r="A80" s="127" t="s">
        <v>194</v>
      </c>
      <c r="B80" s="200">
        <f>IF($B$31=A80,$F$31,0)+IF($B$32=A80,$F$32,0)+IF($B$33=A80,$F$33,0)+IF($B$34=A80,$F$34,0)+IF($B$35=A80,$F$35,0)+IF($B$36=A80,$F$36,0)+IF($B$37=A80,$F$37,0)+IF($B$38=A80,$F$38,0)+IF($B$39=A80,$F$39,0)+IF($B$40=A80,$F$40,0)+IF($B$41=A80,$F$41,0)+IF($B$42=A80,$F$42,0)+IF($B$43=A80,$F$43,0)+IF($B$44=A80,$F$44,0)+IF($B$45=A80,$F$45,0)</f>
        <v>0</v>
      </c>
      <c r="C80" s="200">
        <f>IF($B$31=A80,$J$31,0)+IF($B$32=A80,$J$32,0)+IF($B$33=A80,$J$33,0)+IF($B$34=A80,$J$34,0)+IF($B$35=A80,$J$35,0)+IF($B$36=A80,$J$36,0)+IF($B$37=A80,$J$37,0)+IF($B$38=A80,$J$38,0)+IF($B$39=A80,$J$39,0)+IF($B$40=A80,$J$40,0)+IF($B$41=A80,$J$41,0)+IF($B$42=A80,$J$42,0)+IF($B$43=A80,$J$43,0)+IF($B$44=A80,$J$44,0)+IF($B$45=A80,$J$45,0)</f>
        <v>0</v>
      </c>
      <c r="D80" s="200">
        <f t="shared" si="4"/>
        <v>0</v>
      </c>
      <c r="E80" s="200">
        <f t="shared" si="5"/>
        <v>0</v>
      </c>
      <c r="F80" s="200">
        <f t="shared" si="6"/>
        <v>0</v>
      </c>
      <c r="G80" s="200">
        <f t="shared" si="7"/>
        <v>0</v>
      </c>
    </row>
    <row r="81" spans="1:7" outlineLevel="1" x14ac:dyDescent="0.25">
      <c r="A81" s="127" t="s">
        <v>191</v>
      </c>
      <c r="B81" s="200">
        <f>IF($B$31=A81,$F$31,0)+IF($B$32=A81,$F$32,0)+IF($B$33=A81,$F$33,0)+IF($B$34=A81,$F$34,0)+IF($B$35=A81,$F$35,0)+IF($B$36=A81,$F$36,0)+IF($B$37=A81,$F$37,0)+IF($B$38=A81,$F$38,0)+IF($B$39=A81,$F$39,0)+IF($B$40=A81,$F$40,0)+IF($B$41=A81,$F$41,0)+IF($B$42=A81,$F$42,0)+IF($B$43=A81,$F$43,0)+IF($B$44=A81,$F$44,0)+IF($B$45=A81,$F$45,0)</f>
        <v>0</v>
      </c>
      <c r="C81" s="200">
        <f>IF($B$31=A81,$J$31,0)+IF($B$32=A81,$J$32,0)+IF($B$33=A81,$J$33,0)+IF($B$34=A81,$J$34,0)+IF($B$35=A81,$J$35,0)+IF($B$36=A81,$J$36,0)+IF($B$37=A81,$J$37,0)+IF($B$38=A81,$J$38,0)+IF($B$39=A81,$J$39,0)+IF($B$40=A81,$J$40,0)+IF($B$41=A81,$J$41,0)+IF($B$42=A81,$J$42,0)+IF($B$43=A81,$J$43,0)+IF($B$44=A81,$J$44,0)+IF($B$45=A81,$J$45,0)</f>
        <v>0</v>
      </c>
      <c r="D81" s="200">
        <f t="shared" si="4"/>
        <v>0</v>
      </c>
      <c r="E81" s="200">
        <f t="shared" si="5"/>
        <v>0</v>
      </c>
      <c r="F81" s="200">
        <f t="shared" si="6"/>
        <v>0</v>
      </c>
      <c r="G81" s="200">
        <f>IF($B$31=A81,$Z$31,0)+IF($B$32=A81,$Z$32,0)+IF($B$33=A81,$Z$33,0)+IF($B$34=A81,$Z$34,0)+IF($B$35=A81,$Z$35,0)+IF($B$36=A81,$Z$36,0)+IF($B$37=A81,$Z$37,0)+IF($B$38=A81,$Z$38,0)+IF($B$39=A81,$Z$39,0)+IF($B$40=A81,$Z$40,0)+IF($B$41=A81,$Z$41,0)+IF($B$42=A81,$Z$42,0)+IF($B$43=A81,$Z$43,0)+IF($B$44=A81,$Z$44,0)+IF($B$45=A81,$Z$45,0)</f>
        <v>0</v>
      </c>
    </row>
  </sheetData>
  <dataConsolidate/>
  <mergeCells count="43">
    <mergeCell ref="B76:G76"/>
    <mergeCell ref="X2:Z2"/>
    <mergeCell ref="D2:F2"/>
    <mergeCell ref="H2:J2"/>
    <mergeCell ref="L2:N2"/>
    <mergeCell ref="P2:R2"/>
    <mergeCell ref="T2:V2"/>
    <mergeCell ref="D55:F55"/>
    <mergeCell ref="D56:F56"/>
    <mergeCell ref="D57:F57"/>
    <mergeCell ref="H52:J52"/>
    <mergeCell ref="H53:J53"/>
    <mergeCell ref="H54:J54"/>
    <mergeCell ref="H55:J55"/>
    <mergeCell ref="H56:J56"/>
    <mergeCell ref="H57:J57"/>
    <mergeCell ref="D52:F52"/>
    <mergeCell ref="D53:F53"/>
    <mergeCell ref="D54:F54"/>
    <mergeCell ref="P57:R57"/>
    <mergeCell ref="L52:N52"/>
    <mergeCell ref="L53:N53"/>
    <mergeCell ref="L54:N54"/>
    <mergeCell ref="L55:N55"/>
    <mergeCell ref="L56:N56"/>
    <mergeCell ref="L57:N57"/>
    <mergeCell ref="P52:R52"/>
    <mergeCell ref="P53:R53"/>
    <mergeCell ref="P54:R54"/>
    <mergeCell ref="P55:R55"/>
    <mergeCell ref="P56:R56"/>
    <mergeCell ref="X57:Z57"/>
    <mergeCell ref="T52:V52"/>
    <mergeCell ref="T53:V53"/>
    <mergeCell ref="T54:V54"/>
    <mergeCell ref="T55:V55"/>
    <mergeCell ref="T56:V56"/>
    <mergeCell ref="T57:V57"/>
    <mergeCell ref="X52:Z52"/>
    <mergeCell ref="X53:Z53"/>
    <mergeCell ref="X54:Z54"/>
    <mergeCell ref="X55:Z55"/>
    <mergeCell ref="X56:Z56"/>
  </mergeCells>
  <conditionalFormatting sqref="E60">
    <cfRule type="expression" dxfId="217" priority="187">
      <formula>$D$60&gt;0</formula>
    </cfRule>
  </conditionalFormatting>
  <conditionalFormatting sqref="E61">
    <cfRule type="expression" dxfId="216" priority="186">
      <formula>$D$61&gt;0</formula>
    </cfRule>
  </conditionalFormatting>
  <conditionalFormatting sqref="E62">
    <cfRule type="expression" dxfId="215" priority="185">
      <formula>$D$62&gt;0</formula>
    </cfRule>
  </conditionalFormatting>
  <conditionalFormatting sqref="D5:F5">
    <cfRule type="expression" dxfId="214" priority="184">
      <formula>$C$5&gt;0</formula>
    </cfRule>
  </conditionalFormatting>
  <conditionalFormatting sqref="H5:J5">
    <cfRule type="expression" dxfId="213" priority="183">
      <formula>$C$5&gt;1</formula>
    </cfRule>
  </conditionalFormatting>
  <conditionalFormatting sqref="L5:N5">
    <cfRule type="expression" dxfId="212" priority="182">
      <formula>$C$5&gt;2</formula>
    </cfRule>
  </conditionalFormatting>
  <conditionalFormatting sqref="P5:R5">
    <cfRule type="expression" dxfId="211" priority="181">
      <formula>$C$5&gt;3</formula>
    </cfRule>
  </conditionalFormatting>
  <conditionalFormatting sqref="T5:V5">
    <cfRule type="expression" dxfId="210" priority="180">
      <formula>$C$5&gt;4</formula>
    </cfRule>
  </conditionalFormatting>
  <conditionalFormatting sqref="D6:F6">
    <cfRule type="expression" dxfId="209" priority="179">
      <formula>$C$6&gt;0</formula>
    </cfRule>
  </conditionalFormatting>
  <conditionalFormatting sqref="D7:F7">
    <cfRule type="expression" dxfId="208" priority="178">
      <formula>$C$7&gt;0</formula>
    </cfRule>
  </conditionalFormatting>
  <conditionalFormatting sqref="D8:F8">
    <cfRule type="expression" dxfId="207" priority="177">
      <formula>$C$8&gt;0</formula>
    </cfRule>
  </conditionalFormatting>
  <conditionalFormatting sqref="D9:F9">
    <cfRule type="expression" dxfId="206" priority="176">
      <formula>$C$9&gt;0</formula>
    </cfRule>
  </conditionalFormatting>
  <conditionalFormatting sqref="D10:F10">
    <cfRule type="expression" dxfId="205" priority="175">
      <formula>$C$10&gt;0</formula>
    </cfRule>
  </conditionalFormatting>
  <conditionalFormatting sqref="D11:F11">
    <cfRule type="expression" dxfId="204" priority="174">
      <formula>$C$11&gt;0</formula>
    </cfRule>
  </conditionalFormatting>
  <conditionalFormatting sqref="D12:F12">
    <cfRule type="expression" dxfId="203" priority="173">
      <formula>$C$12&gt;0</formula>
    </cfRule>
  </conditionalFormatting>
  <conditionalFormatting sqref="D13:F13">
    <cfRule type="expression" dxfId="202" priority="172">
      <formula>$C$13&gt;0</formula>
    </cfRule>
  </conditionalFormatting>
  <conditionalFormatting sqref="D14:F14">
    <cfRule type="expression" dxfId="201" priority="171">
      <formula>$C$14&gt;0</formula>
    </cfRule>
  </conditionalFormatting>
  <conditionalFormatting sqref="D15:F15">
    <cfRule type="expression" dxfId="200" priority="170">
      <formula>$C$15&gt;0</formula>
    </cfRule>
  </conditionalFormatting>
  <conditionalFormatting sqref="D16:F16">
    <cfRule type="expression" dxfId="199" priority="169">
      <formula>$C$16&gt;0</formula>
    </cfRule>
  </conditionalFormatting>
  <conditionalFormatting sqref="D17:F17">
    <cfRule type="expression" dxfId="198" priority="168">
      <formula>$C$17&gt;0</formula>
    </cfRule>
  </conditionalFormatting>
  <conditionalFormatting sqref="D18:F18">
    <cfRule type="expression" dxfId="197" priority="167">
      <formula>$C$18&gt;0</formula>
    </cfRule>
  </conditionalFormatting>
  <conditionalFormatting sqref="D21:F21">
    <cfRule type="expression" dxfId="196" priority="166">
      <formula>$C$21&gt;0</formula>
    </cfRule>
  </conditionalFormatting>
  <conditionalFormatting sqref="D22:F22">
    <cfRule type="expression" dxfId="195" priority="165">
      <formula>$C$22&gt;0</formula>
    </cfRule>
  </conditionalFormatting>
  <conditionalFormatting sqref="D23:F23">
    <cfRule type="expression" dxfId="194" priority="164">
      <formula>$C$23&gt;0</formula>
    </cfRule>
  </conditionalFormatting>
  <conditionalFormatting sqref="D24:F24">
    <cfRule type="expression" dxfId="193" priority="163">
      <formula>$C$24&gt;0</formula>
    </cfRule>
  </conditionalFormatting>
  <conditionalFormatting sqref="D25:F25">
    <cfRule type="expression" dxfId="192" priority="162">
      <formula>$C$25&gt;0</formula>
    </cfRule>
  </conditionalFormatting>
  <conditionalFormatting sqref="D26:F26">
    <cfRule type="expression" dxfId="191" priority="161">
      <formula>$C$26&gt;0</formula>
    </cfRule>
  </conditionalFormatting>
  <conditionalFormatting sqref="H6:J6">
    <cfRule type="expression" dxfId="190" priority="160">
      <formula>$C$6&gt;1</formula>
    </cfRule>
  </conditionalFormatting>
  <conditionalFormatting sqref="H7:J7">
    <cfRule type="expression" dxfId="189" priority="159">
      <formula>$C$7&gt;1</formula>
    </cfRule>
  </conditionalFormatting>
  <conditionalFormatting sqref="H8:J8">
    <cfRule type="expression" dxfId="188" priority="158">
      <formula>$C$8&gt;1</formula>
    </cfRule>
  </conditionalFormatting>
  <conditionalFormatting sqref="H9:J9">
    <cfRule type="expression" dxfId="187" priority="157">
      <formula>$C$9&gt;1</formula>
    </cfRule>
  </conditionalFormatting>
  <conditionalFormatting sqref="H10:J10">
    <cfRule type="expression" dxfId="186" priority="156">
      <formula>$C$10&gt;1</formula>
    </cfRule>
  </conditionalFormatting>
  <conditionalFormatting sqref="H11:J11">
    <cfRule type="expression" dxfId="185" priority="155">
      <formula>$C$11&gt;1</formula>
    </cfRule>
  </conditionalFormatting>
  <conditionalFormatting sqref="H12:J12">
    <cfRule type="expression" dxfId="184" priority="154">
      <formula>$C$12&gt;1</formula>
    </cfRule>
  </conditionalFormatting>
  <conditionalFormatting sqref="H13:J13">
    <cfRule type="expression" dxfId="183" priority="153">
      <formula>$C$13&gt;1</formula>
    </cfRule>
  </conditionalFormatting>
  <conditionalFormatting sqref="H14:J14">
    <cfRule type="expression" dxfId="182" priority="152">
      <formula>$C$14&gt;1</formula>
    </cfRule>
  </conditionalFormatting>
  <conditionalFormatting sqref="H15:J15">
    <cfRule type="expression" dxfId="181" priority="151">
      <formula>$C$15&gt;1</formula>
    </cfRule>
  </conditionalFormatting>
  <conditionalFormatting sqref="H16:J16">
    <cfRule type="expression" dxfId="180" priority="150">
      <formula>$C$16&gt;1</formula>
    </cfRule>
  </conditionalFormatting>
  <conditionalFormatting sqref="H17:J17">
    <cfRule type="expression" dxfId="179" priority="149">
      <formula>$C$17&gt;1</formula>
    </cfRule>
  </conditionalFormatting>
  <conditionalFormatting sqref="H18:J20">
    <cfRule type="expression" dxfId="178" priority="148">
      <formula>$C$18&gt;1</formula>
    </cfRule>
  </conditionalFormatting>
  <conditionalFormatting sqref="H21:J21">
    <cfRule type="expression" dxfId="177" priority="147">
      <formula>$C$21&gt;1</formula>
    </cfRule>
  </conditionalFormatting>
  <conditionalFormatting sqref="H22:J22">
    <cfRule type="expression" dxfId="176" priority="146">
      <formula>$C$22&gt;1</formula>
    </cfRule>
  </conditionalFormatting>
  <conditionalFormatting sqref="H23:J23">
    <cfRule type="expression" dxfId="175" priority="145">
      <formula>$C$23&gt;1</formula>
    </cfRule>
  </conditionalFormatting>
  <conditionalFormatting sqref="H24:J24">
    <cfRule type="expression" dxfId="174" priority="144">
      <formula>$C$24&gt;1</formula>
    </cfRule>
  </conditionalFormatting>
  <conditionalFormatting sqref="H25:J25">
    <cfRule type="expression" dxfId="173" priority="143">
      <formula>$C$25&gt;1</formula>
    </cfRule>
  </conditionalFormatting>
  <conditionalFormatting sqref="H26:J26">
    <cfRule type="expression" dxfId="172" priority="142">
      <formula>$C$26&gt;1</formula>
    </cfRule>
  </conditionalFormatting>
  <conditionalFormatting sqref="L6:N6">
    <cfRule type="expression" dxfId="171" priority="141">
      <formula>$C$6&gt;2</formula>
    </cfRule>
  </conditionalFormatting>
  <conditionalFormatting sqref="L7:N7">
    <cfRule type="expression" dxfId="170" priority="140">
      <formula>$C$7&gt;2</formula>
    </cfRule>
  </conditionalFormatting>
  <conditionalFormatting sqref="L8:N8">
    <cfRule type="expression" dxfId="169" priority="139">
      <formula>$C$8&gt;2</formula>
    </cfRule>
  </conditionalFormatting>
  <conditionalFormatting sqref="L9:N9">
    <cfRule type="expression" dxfId="168" priority="138">
      <formula>$C$9&gt;2</formula>
    </cfRule>
  </conditionalFormatting>
  <conditionalFormatting sqref="L10:N10">
    <cfRule type="expression" dxfId="167" priority="137">
      <formula>$C$10&gt;2</formula>
    </cfRule>
  </conditionalFormatting>
  <conditionalFormatting sqref="L11:N11">
    <cfRule type="expression" dxfId="166" priority="136">
      <formula>$C$11&gt;2</formula>
    </cfRule>
  </conditionalFormatting>
  <conditionalFormatting sqref="L12:N12">
    <cfRule type="expression" dxfId="165" priority="135">
      <formula>$C$12&gt;2</formula>
    </cfRule>
  </conditionalFormatting>
  <conditionalFormatting sqref="L13:N13">
    <cfRule type="expression" dxfId="164" priority="134">
      <formula>$C$13&gt;2</formula>
    </cfRule>
  </conditionalFormatting>
  <conditionalFormatting sqref="L14:N14">
    <cfRule type="expression" dxfId="163" priority="133">
      <formula>$C$14&gt;2</formula>
    </cfRule>
  </conditionalFormatting>
  <conditionalFormatting sqref="L15:N15">
    <cfRule type="expression" dxfId="162" priority="132">
      <formula>$C$15&gt;2</formula>
    </cfRule>
  </conditionalFormatting>
  <conditionalFormatting sqref="L16:N16">
    <cfRule type="expression" dxfId="161" priority="131">
      <formula>$C$16&gt;2</formula>
    </cfRule>
  </conditionalFormatting>
  <conditionalFormatting sqref="L17:N17">
    <cfRule type="expression" dxfId="160" priority="130">
      <formula>$C$17&gt;2</formula>
    </cfRule>
  </conditionalFormatting>
  <conditionalFormatting sqref="L18:N18">
    <cfRule type="expression" dxfId="159" priority="129">
      <formula>$C$18&gt;2</formula>
    </cfRule>
  </conditionalFormatting>
  <conditionalFormatting sqref="L21:N21">
    <cfRule type="expression" dxfId="158" priority="128">
      <formula>$C$21&gt;2</formula>
    </cfRule>
  </conditionalFormatting>
  <conditionalFormatting sqref="L22:N22">
    <cfRule type="expression" dxfId="157" priority="127">
      <formula>$C$22&gt;2</formula>
    </cfRule>
  </conditionalFormatting>
  <conditionalFormatting sqref="L23:N23">
    <cfRule type="expression" dxfId="156" priority="126">
      <formula>$C$23&gt;2</formula>
    </cfRule>
  </conditionalFormatting>
  <conditionalFormatting sqref="L24:N24">
    <cfRule type="expression" dxfId="155" priority="125">
      <formula>$C$24&gt;2</formula>
    </cfRule>
  </conditionalFormatting>
  <conditionalFormatting sqref="L25:N25">
    <cfRule type="expression" dxfId="154" priority="124">
      <formula>$C$25&gt;2</formula>
    </cfRule>
  </conditionalFormatting>
  <conditionalFormatting sqref="L26:N26">
    <cfRule type="expression" dxfId="153" priority="123">
      <formula>$C$26&gt;2</formula>
    </cfRule>
  </conditionalFormatting>
  <conditionalFormatting sqref="P6:R6">
    <cfRule type="expression" dxfId="152" priority="122">
      <formula>$C$6&gt;3</formula>
    </cfRule>
  </conditionalFormatting>
  <conditionalFormatting sqref="T6:V6">
    <cfRule type="expression" dxfId="151" priority="121">
      <formula>$C$6&gt;4</formula>
    </cfRule>
  </conditionalFormatting>
  <conditionalFormatting sqref="P7:R7">
    <cfRule type="expression" dxfId="150" priority="120">
      <formula>$C$7&gt;3</formula>
    </cfRule>
  </conditionalFormatting>
  <conditionalFormatting sqref="T7:V7">
    <cfRule type="expression" dxfId="149" priority="119">
      <formula>$C$7&gt;4</formula>
    </cfRule>
  </conditionalFormatting>
  <conditionalFormatting sqref="P8:R8">
    <cfRule type="expression" dxfId="148" priority="118">
      <formula>$C$8&gt;3</formula>
    </cfRule>
  </conditionalFormatting>
  <conditionalFormatting sqref="P9:R9">
    <cfRule type="expression" dxfId="147" priority="117">
      <formula>$C$9&gt;3</formula>
    </cfRule>
  </conditionalFormatting>
  <conditionalFormatting sqref="P10:R10">
    <cfRule type="expression" dxfId="146" priority="116">
      <formula>$C$10&gt;3</formula>
    </cfRule>
  </conditionalFormatting>
  <conditionalFormatting sqref="P11:R11">
    <cfRule type="expression" dxfId="145" priority="115">
      <formula>$C$11&gt;3</formula>
    </cfRule>
  </conditionalFormatting>
  <conditionalFormatting sqref="P12:R12">
    <cfRule type="expression" dxfId="144" priority="114">
      <formula>$C$12&gt;3</formula>
    </cfRule>
  </conditionalFormatting>
  <conditionalFormatting sqref="P13:R13">
    <cfRule type="expression" dxfId="143" priority="113">
      <formula>$C$13&gt;3</formula>
    </cfRule>
  </conditionalFormatting>
  <conditionalFormatting sqref="P14:R14">
    <cfRule type="expression" dxfId="142" priority="112">
      <formula>$C$14&gt;3</formula>
    </cfRule>
  </conditionalFormatting>
  <conditionalFormatting sqref="P15:R15">
    <cfRule type="expression" dxfId="141" priority="111">
      <formula>$C$15&gt;3</formula>
    </cfRule>
  </conditionalFormatting>
  <conditionalFormatting sqref="P16:R16">
    <cfRule type="expression" dxfId="140" priority="110">
      <formula>$C$16&gt;3</formula>
    </cfRule>
  </conditionalFormatting>
  <conditionalFormatting sqref="P17:R17">
    <cfRule type="expression" dxfId="139" priority="109">
      <formula>$C$17&gt;3</formula>
    </cfRule>
  </conditionalFormatting>
  <conditionalFormatting sqref="P18:R18">
    <cfRule type="expression" dxfId="138" priority="108">
      <formula>$C$18&gt;3</formula>
    </cfRule>
  </conditionalFormatting>
  <conditionalFormatting sqref="P21:R21">
    <cfRule type="expression" dxfId="137" priority="107">
      <formula>$C$21&gt;3</formula>
    </cfRule>
  </conditionalFormatting>
  <conditionalFormatting sqref="P22:R22">
    <cfRule type="expression" dxfId="136" priority="106">
      <formula>$C$22&gt;3</formula>
    </cfRule>
  </conditionalFormatting>
  <conditionalFormatting sqref="P23:R23">
    <cfRule type="expression" dxfId="135" priority="105">
      <formula>$C$23&gt;3</formula>
    </cfRule>
  </conditionalFormatting>
  <conditionalFormatting sqref="P24:R24">
    <cfRule type="expression" dxfId="134" priority="104">
      <formula>$C$24&gt;3</formula>
    </cfRule>
  </conditionalFormatting>
  <conditionalFormatting sqref="P25:R25">
    <cfRule type="expression" dxfId="133" priority="103">
      <formula>$C$25&gt;3</formula>
    </cfRule>
  </conditionalFormatting>
  <conditionalFormatting sqref="P26:R26">
    <cfRule type="expression" dxfId="132" priority="102">
      <formula>$C$26&gt;3</formula>
    </cfRule>
  </conditionalFormatting>
  <conditionalFormatting sqref="T8:V8">
    <cfRule type="expression" dxfId="131" priority="101">
      <formula>$C$8&gt;4</formula>
    </cfRule>
  </conditionalFormatting>
  <conditionalFormatting sqref="T9:V9">
    <cfRule type="expression" dxfId="130" priority="100">
      <formula>$C$9&gt;4</formula>
    </cfRule>
  </conditionalFormatting>
  <conditionalFormatting sqref="T10:V10">
    <cfRule type="expression" dxfId="129" priority="99">
      <formula>$C$10&gt;4</formula>
    </cfRule>
  </conditionalFormatting>
  <conditionalFormatting sqref="T11:V11">
    <cfRule type="expression" dxfId="128" priority="98">
      <formula>$C$11&gt;4</formula>
    </cfRule>
  </conditionalFormatting>
  <conditionalFormatting sqref="T12:V12">
    <cfRule type="expression" dxfId="127" priority="97">
      <formula>$C$12&gt;4</formula>
    </cfRule>
  </conditionalFormatting>
  <conditionalFormatting sqref="T13:V13">
    <cfRule type="expression" dxfId="126" priority="96">
      <formula>$C$13&gt;4</formula>
    </cfRule>
  </conditionalFormatting>
  <conditionalFormatting sqref="T14:V14">
    <cfRule type="expression" dxfId="125" priority="95">
      <formula>$C$14&gt;4</formula>
    </cfRule>
  </conditionalFormatting>
  <conditionalFormatting sqref="T15:V15">
    <cfRule type="expression" dxfId="124" priority="94">
      <formula>$C$15&gt;4</formula>
    </cfRule>
  </conditionalFormatting>
  <conditionalFormatting sqref="T16:V16">
    <cfRule type="expression" dxfId="123" priority="93">
      <formula>$C$16&gt;4</formula>
    </cfRule>
  </conditionalFormatting>
  <conditionalFormatting sqref="T17:V17">
    <cfRule type="expression" dxfId="122" priority="92">
      <formula>$C$17&gt;4</formula>
    </cfRule>
  </conditionalFormatting>
  <conditionalFormatting sqref="T18:V18">
    <cfRule type="expression" dxfId="121" priority="91">
      <formula>$C$18&gt;4</formula>
    </cfRule>
  </conditionalFormatting>
  <conditionalFormatting sqref="T21:V21">
    <cfRule type="expression" dxfId="120" priority="90">
      <formula>$C$21&gt;4</formula>
    </cfRule>
  </conditionalFormatting>
  <conditionalFormatting sqref="T22:V22">
    <cfRule type="expression" dxfId="119" priority="89">
      <formula>$C$22&gt;4</formula>
    </cfRule>
  </conditionalFormatting>
  <conditionalFormatting sqref="T23:V23">
    <cfRule type="expression" dxfId="118" priority="88">
      <formula>$C$23&gt;4</formula>
    </cfRule>
  </conditionalFormatting>
  <conditionalFormatting sqref="T24:V24">
    <cfRule type="expression" dxfId="117" priority="87">
      <formula>$C$24&gt;4</formula>
    </cfRule>
  </conditionalFormatting>
  <conditionalFormatting sqref="T25:V25">
    <cfRule type="expression" dxfId="116" priority="86">
      <formula>$C$25&gt;4</formula>
    </cfRule>
  </conditionalFormatting>
  <conditionalFormatting sqref="T26:V26">
    <cfRule type="expression" dxfId="115" priority="85">
      <formula>$C$26&gt;4</formula>
    </cfRule>
  </conditionalFormatting>
  <conditionalFormatting sqref="D31:F31">
    <cfRule type="expression" dxfId="114" priority="84">
      <formula>$C$31&gt;0</formula>
    </cfRule>
  </conditionalFormatting>
  <conditionalFormatting sqref="D32:F32">
    <cfRule type="expression" dxfId="113" priority="83">
      <formula>$C$32&gt;0</formula>
    </cfRule>
  </conditionalFormatting>
  <conditionalFormatting sqref="D33:F33">
    <cfRule type="expression" dxfId="112" priority="82">
      <formula>$C$33&gt;0</formula>
    </cfRule>
  </conditionalFormatting>
  <conditionalFormatting sqref="D34:F34">
    <cfRule type="expression" dxfId="111" priority="81">
      <formula>$C$34&gt;0</formula>
    </cfRule>
  </conditionalFormatting>
  <conditionalFormatting sqref="D35:F35">
    <cfRule type="expression" dxfId="110" priority="80">
      <formula>$C$35&gt;0</formula>
    </cfRule>
  </conditionalFormatting>
  <conditionalFormatting sqref="D36:F36">
    <cfRule type="expression" dxfId="109" priority="79">
      <formula>$C$36&gt;0</formula>
    </cfRule>
  </conditionalFormatting>
  <conditionalFormatting sqref="D37:F37">
    <cfRule type="expression" dxfId="108" priority="78">
      <formula>$C$37&gt;0</formula>
    </cfRule>
  </conditionalFormatting>
  <conditionalFormatting sqref="D38:F38">
    <cfRule type="expression" dxfId="107" priority="77">
      <formula>$C$38&gt;0</formula>
    </cfRule>
  </conditionalFormatting>
  <conditionalFormatting sqref="D39:F39">
    <cfRule type="expression" dxfId="106" priority="76">
      <formula>$C$39&gt;0</formula>
    </cfRule>
  </conditionalFormatting>
  <conditionalFormatting sqref="D40:F40">
    <cfRule type="expression" dxfId="105" priority="75">
      <formula>$C$40&gt;0</formula>
    </cfRule>
  </conditionalFormatting>
  <conditionalFormatting sqref="D41:F41">
    <cfRule type="expression" dxfId="104" priority="74">
      <formula>$C$41&gt;0</formula>
    </cfRule>
  </conditionalFormatting>
  <conditionalFormatting sqref="D44:F44">
    <cfRule type="expression" dxfId="103" priority="73">
      <formula>$C$44&gt;0</formula>
    </cfRule>
  </conditionalFormatting>
  <conditionalFormatting sqref="D45:F45">
    <cfRule type="expression" dxfId="102" priority="72">
      <formula>$C$45&gt;0</formula>
    </cfRule>
  </conditionalFormatting>
  <conditionalFormatting sqref="H31:J31">
    <cfRule type="expression" dxfId="101" priority="71">
      <formula>$C$31&gt;1</formula>
    </cfRule>
  </conditionalFormatting>
  <conditionalFormatting sqref="H32:J32">
    <cfRule type="expression" dxfId="100" priority="70">
      <formula>$C$32&gt;1</formula>
    </cfRule>
  </conditionalFormatting>
  <conditionalFormatting sqref="H33:J33">
    <cfRule type="expression" dxfId="99" priority="69">
      <formula>$C$33&gt;1</formula>
    </cfRule>
  </conditionalFormatting>
  <conditionalFormatting sqref="H34:J34">
    <cfRule type="expression" dxfId="98" priority="68">
      <formula>$C$34&gt;1</formula>
    </cfRule>
  </conditionalFormatting>
  <conditionalFormatting sqref="H35:J35">
    <cfRule type="expression" dxfId="97" priority="67">
      <formula>$C$35&gt;1</formula>
    </cfRule>
  </conditionalFormatting>
  <conditionalFormatting sqref="H36:J36">
    <cfRule type="expression" dxfId="96" priority="66">
      <formula>$C$36&gt;1</formula>
    </cfRule>
  </conditionalFormatting>
  <conditionalFormatting sqref="H37:J37">
    <cfRule type="expression" dxfId="95" priority="65">
      <formula>$C$37&gt;1</formula>
    </cfRule>
  </conditionalFormatting>
  <conditionalFormatting sqref="H38:J38">
    <cfRule type="expression" dxfId="94" priority="64">
      <formula>$C$38&gt;1</formula>
    </cfRule>
  </conditionalFormatting>
  <conditionalFormatting sqref="H39:J39">
    <cfRule type="expression" dxfId="93" priority="63">
      <formula>$C$39&gt;1</formula>
    </cfRule>
  </conditionalFormatting>
  <conditionalFormatting sqref="H40:J40">
    <cfRule type="expression" dxfId="92" priority="62">
      <formula>$C$40&gt;1</formula>
    </cfRule>
  </conditionalFormatting>
  <conditionalFormatting sqref="H41:J43">
    <cfRule type="expression" dxfId="91" priority="61">
      <formula>$C$41&gt;1</formula>
    </cfRule>
  </conditionalFormatting>
  <conditionalFormatting sqref="H44:J44">
    <cfRule type="expression" dxfId="90" priority="60">
      <formula>$C$44&gt;1</formula>
    </cfRule>
  </conditionalFormatting>
  <conditionalFormatting sqref="H45:J45">
    <cfRule type="expression" dxfId="89" priority="59">
      <formula>$C$45&gt;1</formula>
    </cfRule>
  </conditionalFormatting>
  <conditionalFormatting sqref="L31:N31">
    <cfRule type="expression" dxfId="88" priority="58">
      <formula>$C$31&gt;2</formula>
    </cfRule>
  </conditionalFormatting>
  <conditionalFormatting sqref="P31:R31">
    <cfRule type="expression" dxfId="87" priority="57">
      <formula>$C$31&gt;3</formula>
    </cfRule>
  </conditionalFormatting>
  <conditionalFormatting sqref="T31:V31">
    <cfRule type="expression" dxfId="86" priority="56">
      <formula>$C$31&gt;4</formula>
    </cfRule>
  </conditionalFormatting>
  <conditionalFormatting sqref="L32:N32">
    <cfRule type="expression" dxfId="85" priority="55">
      <formula>$C$32&gt;2</formula>
    </cfRule>
  </conditionalFormatting>
  <conditionalFormatting sqref="P32:R32">
    <cfRule type="expression" dxfId="84" priority="54">
      <formula>$C$32&gt;3</formula>
    </cfRule>
  </conditionalFormatting>
  <conditionalFormatting sqref="T32:V32">
    <cfRule type="expression" dxfId="83" priority="53">
      <formula>$C$32&gt;4</formula>
    </cfRule>
  </conditionalFormatting>
  <conditionalFormatting sqref="L33:N33">
    <cfRule type="expression" dxfId="82" priority="52">
      <formula>$C$33&gt;2</formula>
    </cfRule>
  </conditionalFormatting>
  <conditionalFormatting sqref="L34:N34">
    <cfRule type="expression" dxfId="81" priority="51">
      <formula>$C$35&gt;2</formula>
    </cfRule>
  </conditionalFormatting>
  <conditionalFormatting sqref="L35:N35">
    <cfRule type="expression" dxfId="80" priority="50">
      <formula>$C$35&gt;2</formula>
    </cfRule>
  </conditionalFormatting>
  <conditionalFormatting sqref="L36:N36">
    <cfRule type="expression" dxfId="79" priority="49">
      <formula>$C$36&gt;2</formula>
    </cfRule>
  </conditionalFormatting>
  <conditionalFormatting sqref="L37:N37">
    <cfRule type="expression" dxfId="78" priority="48">
      <formula>$C$37&gt;2</formula>
    </cfRule>
  </conditionalFormatting>
  <conditionalFormatting sqref="L38:N38">
    <cfRule type="expression" dxfId="77" priority="47">
      <formula>$C$38&gt;2</formula>
    </cfRule>
  </conditionalFormatting>
  <conditionalFormatting sqref="L39:N39">
    <cfRule type="expression" dxfId="76" priority="46">
      <formula>$C$39&gt;2</formula>
    </cfRule>
  </conditionalFormatting>
  <conditionalFormatting sqref="L40:N40">
    <cfRule type="expression" dxfId="75" priority="45">
      <formula>$C$40&gt;2</formula>
    </cfRule>
  </conditionalFormatting>
  <conditionalFormatting sqref="L41:N41">
    <cfRule type="expression" dxfId="74" priority="44">
      <formula>$C$41&gt;2</formula>
    </cfRule>
  </conditionalFormatting>
  <conditionalFormatting sqref="L44:N44">
    <cfRule type="expression" dxfId="73" priority="43">
      <formula>$C$44&gt;2</formula>
    </cfRule>
  </conditionalFormatting>
  <conditionalFormatting sqref="L45:N45">
    <cfRule type="expression" dxfId="72" priority="42">
      <formula>$C$45&gt;2</formula>
    </cfRule>
  </conditionalFormatting>
  <conditionalFormatting sqref="P33:R33">
    <cfRule type="expression" dxfId="71" priority="41">
      <formula>$C$33&gt;3</formula>
    </cfRule>
  </conditionalFormatting>
  <conditionalFormatting sqref="T33:V33">
    <cfRule type="expression" dxfId="70" priority="40">
      <formula>$C$33&gt;4</formula>
    </cfRule>
  </conditionalFormatting>
  <conditionalFormatting sqref="P34:R34">
    <cfRule type="expression" dxfId="69" priority="39">
      <formula>$C$34&gt;3</formula>
    </cfRule>
  </conditionalFormatting>
  <conditionalFormatting sqref="P35:R35">
    <cfRule type="expression" dxfId="68" priority="38">
      <formula>$C$35&gt;3</formula>
    </cfRule>
  </conditionalFormatting>
  <conditionalFormatting sqref="P36:R36">
    <cfRule type="expression" dxfId="67" priority="37">
      <formula>$C$36&gt;3</formula>
    </cfRule>
  </conditionalFormatting>
  <conditionalFormatting sqref="P37:R37">
    <cfRule type="expression" dxfId="66" priority="36">
      <formula>$C$37&gt;3</formula>
    </cfRule>
  </conditionalFormatting>
  <conditionalFormatting sqref="P38:R38">
    <cfRule type="expression" dxfId="65" priority="35">
      <formula>$C$38&gt;3</formula>
    </cfRule>
  </conditionalFormatting>
  <conditionalFormatting sqref="P39:R39">
    <cfRule type="expression" dxfId="64" priority="34">
      <formula>$C$39&gt;3</formula>
    </cfRule>
  </conditionalFormatting>
  <conditionalFormatting sqref="P40:R40">
    <cfRule type="expression" dxfId="63" priority="33">
      <formula>$C$40&gt;3</formula>
    </cfRule>
  </conditionalFormatting>
  <conditionalFormatting sqref="P41:R41">
    <cfRule type="expression" dxfId="62" priority="32">
      <formula>$C$41&gt;3</formula>
    </cfRule>
  </conditionalFormatting>
  <conditionalFormatting sqref="P44:R44">
    <cfRule type="expression" dxfId="61" priority="31">
      <formula>$C$44&gt;3</formula>
    </cfRule>
  </conditionalFormatting>
  <conditionalFormatting sqref="P45:R45">
    <cfRule type="expression" dxfId="60" priority="30">
      <formula>$C$45&gt;3</formula>
    </cfRule>
  </conditionalFormatting>
  <conditionalFormatting sqref="T34:V34">
    <cfRule type="expression" dxfId="59" priority="29">
      <formula>$C$34&gt;4</formula>
    </cfRule>
  </conditionalFormatting>
  <conditionalFormatting sqref="T35:V35">
    <cfRule type="expression" dxfId="58" priority="28">
      <formula>$C$35&gt;4</formula>
    </cfRule>
  </conditionalFormatting>
  <conditionalFormatting sqref="T36:V36">
    <cfRule type="expression" dxfId="57" priority="27">
      <formula>$C$36&gt;4</formula>
    </cfRule>
  </conditionalFormatting>
  <conditionalFormatting sqref="T37:V37">
    <cfRule type="expression" dxfId="56" priority="26">
      <formula>$C$37&gt;4</formula>
    </cfRule>
  </conditionalFormatting>
  <conditionalFormatting sqref="T38:V38">
    <cfRule type="expression" dxfId="55" priority="25">
      <formula>$C$38&gt;4</formula>
    </cfRule>
  </conditionalFormatting>
  <conditionalFormatting sqref="T39:V39">
    <cfRule type="expression" dxfId="54" priority="24">
      <formula>$C$39&gt;4</formula>
    </cfRule>
  </conditionalFormatting>
  <conditionalFormatting sqref="T40:V40">
    <cfRule type="expression" dxfId="53" priority="23">
      <formula>$C$40&gt;4</formula>
    </cfRule>
  </conditionalFormatting>
  <conditionalFormatting sqref="T41:V41">
    <cfRule type="expression" dxfId="52" priority="22">
      <formula>$C$41&gt;4</formula>
    </cfRule>
  </conditionalFormatting>
  <conditionalFormatting sqref="T44:V44">
    <cfRule type="expression" dxfId="51" priority="21">
      <formula>$C$44&gt;4</formula>
    </cfRule>
  </conditionalFormatting>
  <conditionalFormatting sqref="T45:V45">
    <cfRule type="expression" dxfId="50" priority="20">
      <formula>$C$45&gt;4</formula>
    </cfRule>
  </conditionalFormatting>
  <conditionalFormatting sqref="D43:F43">
    <cfRule type="expression" dxfId="49" priority="18">
      <formula>$C$43&gt;0</formula>
    </cfRule>
  </conditionalFormatting>
  <conditionalFormatting sqref="D20:F20">
    <cfRule type="expression" dxfId="48" priority="15">
      <formula>$C$20&gt;0</formula>
    </cfRule>
  </conditionalFormatting>
  <conditionalFormatting sqref="D19:F19">
    <cfRule type="expression" dxfId="47" priority="16">
      <formula>$C$19&gt;0</formula>
    </cfRule>
  </conditionalFormatting>
  <conditionalFormatting sqref="D42:F42">
    <cfRule type="expression" dxfId="46" priority="17">
      <formula>$C$42&gt;0</formula>
    </cfRule>
  </conditionalFormatting>
  <conditionalFormatting sqref="H43:J43">
    <cfRule type="expression" priority="14">
      <formula>$C$43&gt;1</formula>
    </cfRule>
  </conditionalFormatting>
  <conditionalFormatting sqref="H42:J42">
    <cfRule type="expression" dxfId="45" priority="13">
      <formula>$C$42&gt;1</formula>
    </cfRule>
  </conditionalFormatting>
  <conditionalFormatting sqref="L43:N43">
    <cfRule type="expression" dxfId="44" priority="12">
      <formula>$C$43&gt;2</formula>
    </cfRule>
  </conditionalFormatting>
  <conditionalFormatting sqref="L42:N42">
    <cfRule type="expression" dxfId="43" priority="11">
      <formula>$C$42&gt;2</formula>
    </cfRule>
  </conditionalFormatting>
  <conditionalFormatting sqref="L20:N20">
    <cfRule type="expression" dxfId="42" priority="10">
      <formula>$C$20&gt;2</formula>
    </cfRule>
  </conditionalFormatting>
  <conditionalFormatting sqref="L19:N19">
    <cfRule type="expression" dxfId="41" priority="9">
      <formula>$C$19&gt;2</formula>
    </cfRule>
  </conditionalFormatting>
  <conditionalFormatting sqref="P19:R19">
    <cfRule type="expression" dxfId="40" priority="8">
      <formula>$C$19&gt;3</formula>
    </cfRule>
  </conditionalFormatting>
  <conditionalFormatting sqref="P20:R20">
    <cfRule type="expression" dxfId="39" priority="7">
      <formula>$C$20&gt;3</formula>
    </cfRule>
  </conditionalFormatting>
  <conditionalFormatting sqref="P42:R42">
    <cfRule type="expression" dxfId="38" priority="6">
      <formula>$C$42&gt;3</formula>
    </cfRule>
  </conditionalFormatting>
  <conditionalFormatting sqref="P5:R45">
    <cfRule type="expression" dxfId="37" priority="5">
      <formula>$C$43&gt;3</formula>
    </cfRule>
  </conditionalFormatting>
  <conditionalFormatting sqref="T19:V19">
    <cfRule type="expression" dxfId="36" priority="4">
      <formula>$C$19&gt;4</formula>
    </cfRule>
  </conditionalFormatting>
  <conditionalFormatting sqref="T20:V20">
    <cfRule type="expression" dxfId="35" priority="3">
      <formula>$C$20&gt;4</formula>
    </cfRule>
  </conditionalFormatting>
  <conditionalFormatting sqref="T43:V43">
    <cfRule type="expression" dxfId="34" priority="1">
      <formula>$C$43&gt;4</formula>
    </cfRule>
  </conditionalFormatting>
  <conditionalFormatting sqref="T42:V42">
    <cfRule type="expression" dxfId="33" priority="2">
      <formula>$C$42&gt;4</formula>
    </cfRule>
  </conditionalFormatting>
  <pageMargins left="0.7" right="0.7" top="0.75" bottom="0.75" header="0.3" footer="0.3"/>
  <pageSetup orientation="portrait" r:id="rId1"/>
  <ignoredErrors>
    <ignoredError sqref="AB5:AB59 B27:Z79" unlockedFormula="1"/>
  </ignoredErrors>
  <extLst>
    <ext xmlns:x14="http://schemas.microsoft.com/office/spreadsheetml/2009/9/main" uri="{CCE6A557-97BC-4b89-ADB6-D9C93CAAB3DF}">
      <x14:dataValidations xmlns:xm="http://schemas.microsoft.com/office/excel/2006/main" count="3">
        <x14:dataValidation type="list" allowBlank="1" showInputMessage="1" showErrorMessage="1">
          <x14:formula1>
            <xm:f>List!$A$6:$A$11</xm:f>
          </x14:formula1>
          <xm:sqref>C5:C25 C31:C45</xm:sqref>
        </x14:dataValidation>
        <x14:dataValidation type="list" allowBlank="1" showInputMessage="1" showErrorMessage="1">
          <x14:formula1>
            <xm:f>List!$A$16:$A$17</xm:f>
          </x14:formula1>
          <xm:sqref>B5:B26</xm:sqref>
        </x14:dataValidation>
        <x14:dataValidation type="list" allowBlank="1" showInputMessage="1" showErrorMessage="1">
          <x14:formula1>
            <xm:f>List!$A$20:$A$23</xm:f>
          </x14:formula1>
          <xm:sqref>B31:B45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K46"/>
  <sheetViews>
    <sheetView tabSelected="1" workbookViewId="0">
      <selection activeCell="D18" sqref="D18"/>
    </sheetView>
  </sheetViews>
  <sheetFormatPr defaultRowHeight="15" x14ac:dyDescent="0.25"/>
  <cols>
    <col min="1" max="1" width="32" bestFit="1" customWidth="1"/>
    <col min="2" max="2" width="41.28515625" customWidth="1"/>
    <col min="3" max="3" width="11.7109375" customWidth="1"/>
    <col min="4" max="4" width="12.5703125" customWidth="1"/>
    <col min="5" max="8" width="12.5703125" bestFit="1" customWidth="1"/>
    <col min="9" max="9" width="2.42578125" customWidth="1"/>
    <col min="10" max="10" width="78" bestFit="1" customWidth="1"/>
  </cols>
  <sheetData>
    <row r="1" spans="1:10" ht="18.600000000000001" customHeight="1" x14ac:dyDescent="0.35">
      <c r="C1" s="23" t="s">
        <v>5</v>
      </c>
      <c r="D1" s="23" t="s">
        <v>6</v>
      </c>
      <c r="E1" s="23" t="s">
        <v>7</v>
      </c>
      <c r="F1" s="23" t="s">
        <v>8</v>
      </c>
      <c r="G1" s="23" t="s">
        <v>9</v>
      </c>
      <c r="H1" s="23" t="s">
        <v>10</v>
      </c>
      <c r="J1" s="22" t="s">
        <v>146</v>
      </c>
    </row>
    <row r="2" spans="1:10" ht="19.899999999999999" customHeight="1" x14ac:dyDescent="0.3">
      <c r="A2" s="24" t="s">
        <v>114</v>
      </c>
      <c r="J2" s="21" t="s">
        <v>147</v>
      </c>
    </row>
    <row r="3" spans="1:10" ht="20.45" customHeight="1" x14ac:dyDescent="0.3">
      <c r="A3" t="s">
        <v>115</v>
      </c>
      <c r="J3" s="19" t="s">
        <v>148</v>
      </c>
    </row>
    <row r="4" spans="1:10" ht="14.45" x14ac:dyDescent="0.3">
      <c r="A4" s="13" t="s">
        <v>26</v>
      </c>
      <c r="B4" s="2" t="s">
        <v>27</v>
      </c>
      <c r="C4" s="4">
        <f>'Step 1. Enrollment'!B18*'DPS Forecast Information'!D19</f>
        <v>0</v>
      </c>
      <c r="D4" s="4">
        <f>'Step 1. Enrollment'!C18*'DPS Forecast Information'!E19</f>
        <v>0</v>
      </c>
      <c r="E4" s="4">
        <f>'Step 1. Enrollment'!D18*'DPS Forecast Information'!F19</f>
        <v>0</v>
      </c>
      <c r="F4" s="4">
        <f>'Step 1. Enrollment'!E18*'DPS Forecast Information'!G19</f>
        <v>0</v>
      </c>
      <c r="G4" s="4">
        <f>'Step 1. Enrollment'!F18*'DPS Forecast Information'!H19</f>
        <v>0</v>
      </c>
      <c r="H4" s="4">
        <f>'Step 1. Enrollment'!G18*'DPS Forecast Information'!I19</f>
        <v>0</v>
      </c>
    </row>
    <row r="5" spans="1:10" ht="14.45" x14ac:dyDescent="0.3">
      <c r="A5" s="13" t="s">
        <v>28</v>
      </c>
      <c r="B5" s="2" t="s">
        <v>27</v>
      </c>
      <c r="C5" s="4">
        <f>'Step 1. Enrollment'!B18*'DPS Forecast Information'!D20</f>
        <v>0</v>
      </c>
      <c r="D5" s="4">
        <f>'Step 1. Enrollment'!C18*'DPS Forecast Information'!E20</f>
        <v>0</v>
      </c>
      <c r="E5" s="4">
        <f>'Step 1. Enrollment'!D18*'DPS Forecast Information'!F20</f>
        <v>0</v>
      </c>
      <c r="F5" s="4">
        <f>'Step 1. Enrollment'!E18*'DPS Forecast Information'!G20</f>
        <v>0</v>
      </c>
      <c r="G5" s="4">
        <f>'Step 1. Enrollment'!F18*'DPS Forecast Information'!H20</f>
        <v>0</v>
      </c>
      <c r="H5" s="4">
        <f>'Step 1. Enrollment'!G18*'DPS Forecast Information'!I20</f>
        <v>0</v>
      </c>
    </row>
    <row r="6" spans="1:10" ht="14.45" x14ac:dyDescent="0.3">
      <c r="A6" s="13" t="s">
        <v>29</v>
      </c>
      <c r="B6" s="2" t="s">
        <v>30</v>
      </c>
      <c r="C6" s="4">
        <f>SUM('Step 1. Enrollment'!B13:B16)*'DPS Forecast Information'!D21</f>
        <v>0</v>
      </c>
      <c r="D6" s="4">
        <f>SUM('Step 1. Enrollment'!C13:C16)*'DPS Forecast Information'!E21</f>
        <v>0</v>
      </c>
      <c r="E6" s="4">
        <f>SUM('Step 1. Enrollment'!D13:D16)*'DPS Forecast Information'!F21</f>
        <v>0</v>
      </c>
      <c r="F6" s="4">
        <f>SUM('Step 1. Enrollment'!E13:E16)*'DPS Forecast Information'!G21</f>
        <v>0</v>
      </c>
      <c r="G6" s="4">
        <f>SUM('Step 1. Enrollment'!F13:F16)*'DPS Forecast Information'!H21</f>
        <v>0</v>
      </c>
      <c r="H6" s="4">
        <f>SUM('Step 1. Enrollment'!G13:G16)*'DPS Forecast Information'!I21</f>
        <v>0</v>
      </c>
    </row>
    <row r="7" spans="1:10" ht="14.45" x14ac:dyDescent="0.3">
      <c r="A7" s="13" t="s">
        <v>31</v>
      </c>
      <c r="B7" s="2" t="s">
        <v>27</v>
      </c>
      <c r="C7" s="4">
        <f>'Step 1. Enrollment'!B18*'DPS Forecast Information'!D22</f>
        <v>0</v>
      </c>
      <c r="D7" s="4">
        <f>'Step 1. Enrollment'!C18*'DPS Forecast Information'!E22</f>
        <v>0</v>
      </c>
      <c r="E7" s="4">
        <f>'Step 1. Enrollment'!D18*'DPS Forecast Information'!F22</f>
        <v>0</v>
      </c>
      <c r="F7" s="4">
        <f>'Step 1. Enrollment'!E18*'DPS Forecast Information'!G22</f>
        <v>0</v>
      </c>
      <c r="G7" s="4">
        <f>'Step 1. Enrollment'!F18*'DPS Forecast Information'!H22</f>
        <v>0</v>
      </c>
      <c r="H7" s="4">
        <f>'Step 1. Enrollment'!G18*'DPS Forecast Information'!I22</f>
        <v>0</v>
      </c>
    </row>
    <row r="8" spans="1:10" ht="14.45" x14ac:dyDescent="0.3">
      <c r="A8" s="13" t="s">
        <v>32</v>
      </c>
      <c r="B8" s="2" t="s">
        <v>33</v>
      </c>
      <c r="C8" s="4">
        <f>SUM('Step 1. Enrollment'!B4:B9)*'DPS Forecast Information'!D23</f>
        <v>0</v>
      </c>
      <c r="D8" s="4">
        <f>SUM('Step 1. Enrollment'!C3:C9)*'DPS Forecast Information'!E23</f>
        <v>0</v>
      </c>
      <c r="E8" s="4">
        <f>SUM('Step 1. Enrollment'!D4:D9)*'DPS Forecast Information'!F23</f>
        <v>0</v>
      </c>
      <c r="F8" s="4">
        <f>SUM('Step 1. Enrollment'!E4:E9)*'DPS Forecast Information'!G23</f>
        <v>0</v>
      </c>
      <c r="G8" s="4">
        <f>SUM('Step 1. Enrollment'!F4:F9)*'DPS Forecast Information'!H23</f>
        <v>0</v>
      </c>
      <c r="H8" s="4">
        <f>SUM('Step 1. Enrollment'!G4:G9)*'DPS Forecast Information'!I23</f>
        <v>0</v>
      </c>
    </row>
    <row r="9" spans="1:10" ht="14.45" x14ac:dyDescent="0.3">
      <c r="A9" s="13" t="s">
        <v>34</v>
      </c>
      <c r="B9" s="2" t="s">
        <v>27</v>
      </c>
      <c r="C9" s="4">
        <f>'Step 1. Enrollment'!B18*'DPS Forecast Information'!D24</f>
        <v>0</v>
      </c>
      <c r="D9" s="4">
        <f>'Step 1. Enrollment'!C18*'DPS Forecast Information'!E24</f>
        <v>0</v>
      </c>
      <c r="E9" s="4">
        <f>'Step 1. Enrollment'!D18*'DPS Forecast Information'!F24</f>
        <v>0</v>
      </c>
      <c r="F9" s="4">
        <f>'Step 1. Enrollment'!E18*'DPS Forecast Information'!G24</f>
        <v>0</v>
      </c>
      <c r="G9" s="4">
        <f>'Step 1. Enrollment'!F18*'DPS Forecast Information'!H24</f>
        <v>0</v>
      </c>
      <c r="H9" s="4">
        <f>'Step 1. Enrollment'!G18*'DPS Forecast Information'!I24</f>
        <v>0</v>
      </c>
    </row>
    <row r="10" spans="1:10" ht="14.45" x14ac:dyDescent="0.3">
      <c r="A10" s="13" t="s">
        <v>35</v>
      </c>
      <c r="B10" s="2" t="s">
        <v>36</v>
      </c>
      <c r="C10" s="4">
        <f>('Step 1. Enrollment'!B4*'Step 1. Enrollment'!B21)*'DPS Forecast Information'!D25</f>
        <v>0</v>
      </c>
      <c r="D10" s="4">
        <f>('Step 1. Enrollment'!C3*'Step 1. Enrollment'!C21)*'DPS Forecast Information'!E25</f>
        <v>0</v>
      </c>
      <c r="E10" s="4">
        <f>('Step 1. Enrollment'!D4*'Step 1. Enrollment'!D21)*'DPS Forecast Information'!F25</f>
        <v>0</v>
      </c>
      <c r="F10" s="4">
        <f>('Step 1. Enrollment'!E4*'Step 1. Enrollment'!E21)*'DPS Forecast Information'!G25</f>
        <v>0</v>
      </c>
      <c r="G10" s="4">
        <f>('Step 1. Enrollment'!F4*'Step 1. Enrollment'!F21)*'DPS Forecast Information'!H25</f>
        <v>0</v>
      </c>
      <c r="H10" s="4">
        <f>('Step 1. Enrollment'!G4*'Step 1. Enrollment'!G21)*'DPS Forecast Information'!I25</f>
        <v>0</v>
      </c>
    </row>
    <row r="11" spans="1:10" ht="14.45" x14ac:dyDescent="0.3">
      <c r="A11" s="13" t="s">
        <v>37</v>
      </c>
      <c r="B11" s="2" t="s">
        <v>27</v>
      </c>
      <c r="C11" s="4">
        <f>'Step 1. Enrollment'!B18*'DPS Forecast Information'!D26</f>
        <v>0</v>
      </c>
      <c r="D11" s="4">
        <f>'Step 1. Enrollment'!C18*'DPS Forecast Information'!E26</f>
        <v>0</v>
      </c>
      <c r="E11" s="4">
        <f>'Step 1. Enrollment'!D18*'DPS Forecast Information'!F26</f>
        <v>0</v>
      </c>
      <c r="F11" s="4">
        <f>'Step 1. Enrollment'!E18*'DPS Forecast Information'!G26</f>
        <v>0</v>
      </c>
      <c r="G11" s="4">
        <f>'Step 1. Enrollment'!F18*'DPS Forecast Information'!H26</f>
        <v>0</v>
      </c>
      <c r="H11" s="4">
        <f>'Step 1. Enrollment'!G18*'DPS Forecast Information'!I26</f>
        <v>0</v>
      </c>
    </row>
    <row r="12" spans="1:10" ht="14.45" x14ac:dyDescent="0.3">
      <c r="A12" s="13" t="s">
        <v>38</v>
      </c>
      <c r="B12" s="2" t="s">
        <v>27</v>
      </c>
      <c r="C12" s="4">
        <f>'Step 1. Enrollment'!B18*'DPS Forecast Information'!D27</f>
        <v>0</v>
      </c>
      <c r="D12" s="4">
        <f>'Step 1. Enrollment'!C18*'DPS Forecast Information'!E27</f>
        <v>0</v>
      </c>
      <c r="E12" s="4">
        <f>'Step 1. Enrollment'!D18*'DPS Forecast Information'!F27</f>
        <v>0</v>
      </c>
      <c r="F12" s="4">
        <f>'Step 1. Enrollment'!E18*'DPS Forecast Information'!G27</f>
        <v>0</v>
      </c>
      <c r="G12" s="4">
        <f>'Step 1. Enrollment'!F18*'DPS Forecast Information'!H27</f>
        <v>0</v>
      </c>
      <c r="H12" s="4">
        <f>'Step 1. Enrollment'!G18*'DPS Forecast Information'!I27</f>
        <v>0</v>
      </c>
    </row>
    <row r="13" spans="1:10" x14ac:dyDescent="0.25">
      <c r="A13" s="13" t="s">
        <v>39</v>
      </c>
      <c r="B13" s="2" t="s">
        <v>36</v>
      </c>
      <c r="C13" s="4">
        <f>('Step 1. Enrollment'!B4*'Step 1. Enrollment'!B21)*'DPS Forecast Information'!D28</f>
        <v>0</v>
      </c>
      <c r="D13" s="4">
        <f>('Step 1. Enrollment'!C3*'Step 1. Enrollment'!C21)*'DPS Forecast Information'!E28</f>
        <v>0</v>
      </c>
      <c r="E13" s="4">
        <f>('Step 1. Enrollment'!D4*'Step 1. Enrollment'!D21)*'DPS Forecast Information'!F28</f>
        <v>0</v>
      </c>
      <c r="F13" s="4">
        <f>('Step 1. Enrollment'!E4*'Step 1. Enrollment'!E21)*'DPS Forecast Information'!G28</f>
        <v>0</v>
      </c>
      <c r="G13" s="4">
        <f>('Step 1. Enrollment'!F4*'Step 1. Enrollment'!F21)*'DPS Forecast Information'!H28</f>
        <v>0</v>
      </c>
      <c r="H13" s="4">
        <f>('Step 1. Enrollment'!G4*'Step 1. Enrollment'!G21)*'DPS Forecast Information'!I28</f>
        <v>0</v>
      </c>
    </row>
    <row r="14" spans="1:10" x14ac:dyDescent="0.25">
      <c r="A14" s="13" t="s">
        <v>40</v>
      </c>
      <c r="B14" s="2" t="s">
        <v>41</v>
      </c>
      <c r="C14" s="4">
        <f>SUM('Step 1. Enrollment'!B10:B16)*'DPS Forecast Information'!D29</f>
        <v>0</v>
      </c>
      <c r="D14" s="4">
        <f>SUM('Step 1. Enrollment'!C10:C16)*'DPS Forecast Information'!E29</f>
        <v>0</v>
      </c>
      <c r="E14" s="4">
        <f>SUM('Step 1. Enrollment'!D10:D16)*'DPS Forecast Information'!F29</f>
        <v>0</v>
      </c>
      <c r="F14" s="4">
        <f>SUM('Step 1. Enrollment'!E10:E16)*'DPS Forecast Information'!G29</f>
        <v>0</v>
      </c>
      <c r="G14" s="4">
        <f>SUM('Step 1. Enrollment'!F10:F16)*'DPS Forecast Information'!H29</f>
        <v>0</v>
      </c>
      <c r="H14" s="4">
        <f>SUM('Step 1. Enrollment'!G10:G16)*'DPS Forecast Information'!I29</f>
        <v>0</v>
      </c>
    </row>
    <row r="15" spans="1:10" x14ac:dyDescent="0.25">
      <c r="A15" s="13" t="s">
        <v>42</v>
      </c>
      <c r="B15" s="2" t="s">
        <v>27</v>
      </c>
      <c r="C15" s="4">
        <f>'Step 1. Enrollment'!B18*'DPS Forecast Information'!D30</f>
        <v>0</v>
      </c>
      <c r="D15" s="4">
        <f>'Step 1. Enrollment'!C18*'DPS Forecast Information'!E30</f>
        <v>0</v>
      </c>
      <c r="E15" s="4">
        <f>'Step 1. Enrollment'!D18*'DPS Forecast Information'!F30</f>
        <v>0</v>
      </c>
      <c r="F15" s="4">
        <f>'Step 1. Enrollment'!E18*'DPS Forecast Information'!G30</f>
        <v>0</v>
      </c>
      <c r="G15" s="4">
        <f>'Step 1. Enrollment'!F18*'DPS Forecast Information'!H30</f>
        <v>0</v>
      </c>
      <c r="H15" s="4">
        <f>'Step 1. Enrollment'!G18*'DPS Forecast Information'!I30</f>
        <v>0</v>
      </c>
    </row>
    <row r="16" spans="1:10" x14ac:dyDescent="0.25">
      <c r="A16" s="13" t="s">
        <v>43</v>
      </c>
      <c r="B16" s="2" t="s">
        <v>44</v>
      </c>
      <c r="C16" s="4">
        <f>('Step 1. Enrollment'!B18-('Step 1. Enrollment'!B18*'Step 1. Enrollment'!B21))*'DPS Forecast Information'!D31</f>
        <v>0</v>
      </c>
      <c r="D16" s="4">
        <f>('Step 1. Enrollment'!C18-('Step 1. Enrollment'!C18*'Step 1. Enrollment'!C21))*'DPS Forecast Information'!E31</f>
        <v>0</v>
      </c>
      <c r="E16" s="4">
        <f>('Step 1. Enrollment'!D18-('Step 1. Enrollment'!D18*'Step 1. Enrollment'!D21))*'DPS Forecast Information'!F31</f>
        <v>0</v>
      </c>
      <c r="F16" s="4">
        <f>('Step 1. Enrollment'!E18-('Step 1. Enrollment'!E18*'Step 1. Enrollment'!E21))*'DPS Forecast Information'!G31</f>
        <v>0</v>
      </c>
      <c r="G16" s="4">
        <f>('Step 1. Enrollment'!F18-('Step 1. Enrollment'!F18*'Step 1. Enrollment'!F21))*'DPS Forecast Information'!H31</f>
        <v>0</v>
      </c>
      <c r="H16" s="4">
        <f>('Step 1. Enrollment'!G18-('Step 1. Enrollment'!G18*'Step 1. Enrollment'!G21))*'DPS Forecast Information'!I31</f>
        <v>0</v>
      </c>
    </row>
    <row r="17" spans="1:10" x14ac:dyDescent="0.25">
      <c r="A17" s="13" t="s">
        <v>45</v>
      </c>
      <c r="B17" s="2" t="s">
        <v>46</v>
      </c>
      <c r="C17" s="4">
        <f>('Step 1. Enrollment'!B18*'Step 1. Enrollment'!B21)*'DPS Forecast Information'!D32</f>
        <v>0</v>
      </c>
      <c r="D17" s="4">
        <f>('Step 1. Enrollment'!C18*'Step 1. Enrollment'!C21)*'DPS Forecast Information'!E32</f>
        <v>0</v>
      </c>
      <c r="E17" s="4">
        <f>('Step 1. Enrollment'!D18*'Step 1. Enrollment'!D21)*'DPS Forecast Information'!F32</f>
        <v>0</v>
      </c>
      <c r="F17" s="4">
        <f>('Step 1. Enrollment'!E18*'Step 1. Enrollment'!E21)*'DPS Forecast Information'!G32</f>
        <v>0</v>
      </c>
      <c r="G17" s="4">
        <f>('Step 1. Enrollment'!F18*'Step 1. Enrollment'!F21)*'DPS Forecast Information'!H32</f>
        <v>0</v>
      </c>
      <c r="H17" s="4">
        <f>('Step 1. Enrollment'!G18*'Step 1. Enrollment'!G21)*'DPS Forecast Information'!I32</f>
        <v>0</v>
      </c>
    </row>
    <row r="18" spans="1:10" x14ac:dyDescent="0.25">
      <c r="A18" s="250" t="s">
        <v>390</v>
      </c>
      <c r="B18" s="257"/>
      <c r="C18" s="258">
        <f>('Step 1. Enrollment'!B19*'Step 1. Enrollment'!B22)*'DPS Forecast Information'!D33</f>
        <v>0</v>
      </c>
      <c r="D18" s="258">
        <f>('Step 1. Enrollment'!C19*'Step 1. Enrollment'!C22)*'DPS Forecast Information'!E33</f>
        <v>0</v>
      </c>
      <c r="E18" s="258">
        <f>('Step 1. Enrollment'!D19*'Step 1. Enrollment'!D22)*'DPS Forecast Information'!F33</f>
        <v>0</v>
      </c>
      <c r="F18" s="258">
        <f>('Step 1. Enrollment'!E19*'Step 1. Enrollment'!E22)*'DPS Forecast Information'!G33</f>
        <v>0</v>
      </c>
      <c r="G18" s="258">
        <f>('Step 1. Enrollment'!F19*'Step 1. Enrollment'!F22)*'DPS Forecast Information'!H33</f>
        <v>0</v>
      </c>
      <c r="H18" s="258">
        <f>('Step 1. Enrollment'!G19*'Step 1. Enrollment'!G22)*'DPS Forecast Information'!I33</f>
        <v>0</v>
      </c>
    </row>
    <row r="19" spans="1:10" x14ac:dyDescent="0.25">
      <c r="A19" s="250" t="s">
        <v>391</v>
      </c>
      <c r="B19" s="257"/>
      <c r="C19" s="258">
        <f>('Step 1. Enrollment'!B19*'Step 1. Enrollment'!B22)*'DPS Forecast Information'!D34</f>
        <v>0</v>
      </c>
      <c r="D19" s="258">
        <f>('Step 1. Enrollment'!C19*'Step 1. Enrollment'!C22)*'DPS Forecast Information'!E34</f>
        <v>0</v>
      </c>
      <c r="E19" s="258">
        <f>('Step 1. Enrollment'!D19*'Step 1. Enrollment'!D22)*'DPS Forecast Information'!F34</f>
        <v>0</v>
      </c>
      <c r="F19" s="258">
        <f>('Step 1. Enrollment'!E19*'Step 1. Enrollment'!E22)*'DPS Forecast Information'!G34</f>
        <v>0</v>
      </c>
      <c r="G19" s="258">
        <f>('Step 1. Enrollment'!F19*'Step 1. Enrollment'!F22)*'DPS Forecast Information'!H34</f>
        <v>0</v>
      </c>
      <c r="H19" s="258">
        <f>('Step 1. Enrollment'!G19*'Step 1. Enrollment'!G22)*'DPS Forecast Information'!I34</f>
        <v>0</v>
      </c>
    </row>
    <row r="20" spans="1:10" x14ac:dyDescent="0.25">
      <c r="A20" s="250" t="s">
        <v>394</v>
      </c>
      <c r="B20" s="257"/>
      <c r="C20" s="258">
        <f>('Step 1. Enrollment'!B19*'Step 1. Enrollment'!B22)*'DPS Forecast Information'!D35</f>
        <v>0</v>
      </c>
      <c r="D20" s="258">
        <f>('Step 1. Enrollment'!C19*'Step 1. Enrollment'!C22)*'DPS Forecast Information'!E35</f>
        <v>0</v>
      </c>
      <c r="E20" s="258">
        <f>('Step 1. Enrollment'!D19*'Step 1. Enrollment'!D22)*'DPS Forecast Information'!F35</f>
        <v>0</v>
      </c>
      <c r="F20" s="258">
        <f>('Step 1. Enrollment'!E19*'Step 1. Enrollment'!E22)*'DPS Forecast Information'!G35</f>
        <v>0</v>
      </c>
      <c r="G20" s="258">
        <f>('Step 1. Enrollment'!F19*'Step 1. Enrollment'!F22)*'DPS Forecast Information'!H35</f>
        <v>0</v>
      </c>
      <c r="H20" s="258">
        <f>('Step 1. Enrollment'!G19*'Step 1. Enrollment'!G22)*'DPS Forecast Information'!I35</f>
        <v>0</v>
      </c>
    </row>
    <row r="21" spans="1:10" x14ac:dyDescent="0.25">
      <c r="A21" s="250" t="s">
        <v>392</v>
      </c>
      <c r="B21" s="257"/>
      <c r="C21" s="258">
        <f>('Step 1. Enrollment'!B19*'Step 1. Enrollment'!B22)*'DPS Forecast Information'!D36</f>
        <v>0</v>
      </c>
      <c r="D21" s="258">
        <f>('Step 1. Enrollment'!C19*'Step 1. Enrollment'!C22)*'DPS Forecast Information'!E36</f>
        <v>0</v>
      </c>
      <c r="E21" s="258">
        <f>('Step 1. Enrollment'!D19*'Step 1. Enrollment'!D22)*'DPS Forecast Information'!F36</f>
        <v>0</v>
      </c>
      <c r="F21" s="258">
        <f>('Step 1. Enrollment'!E19*'Step 1. Enrollment'!E22)*'DPS Forecast Information'!G36</f>
        <v>0</v>
      </c>
      <c r="G21" s="258">
        <f>('Step 1. Enrollment'!F19*'Step 1. Enrollment'!F22)*'DPS Forecast Information'!H36</f>
        <v>0</v>
      </c>
      <c r="H21" s="258">
        <f>('Step 1. Enrollment'!G19*'Step 1. Enrollment'!G22)*'DPS Forecast Information'!I36</f>
        <v>0</v>
      </c>
    </row>
    <row r="22" spans="1:10" x14ac:dyDescent="0.25">
      <c r="A22" s="250" t="s">
        <v>393</v>
      </c>
      <c r="B22" s="257"/>
      <c r="C22" s="258">
        <f>('Step 1. Enrollment'!B19*'Step 1. Enrollment'!B22)*'DPS Forecast Information'!D37</f>
        <v>0</v>
      </c>
      <c r="D22" s="258">
        <f>('Step 1. Enrollment'!C19*'Step 1. Enrollment'!C22)*'DPS Forecast Information'!E37</f>
        <v>0</v>
      </c>
      <c r="E22" s="258">
        <f>('Step 1. Enrollment'!D19*'Step 1. Enrollment'!D22)*'DPS Forecast Information'!F37</f>
        <v>0</v>
      </c>
      <c r="F22" s="258">
        <f>('Step 1. Enrollment'!E19*'Step 1. Enrollment'!E22)*'DPS Forecast Information'!G37</f>
        <v>0</v>
      </c>
      <c r="G22" s="258">
        <f>('Step 1. Enrollment'!F19*'Step 1. Enrollment'!F22)*'DPS Forecast Information'!H37</f>
        <v>0</v>
      </c>
      <c r="H22" s="258">
        <f>('Step 1. Enrollment'!G19*'Step 1. Enrollment'!G22)*'DPS Forecast Information'!I37</f>
        <v>0</v>
      </c>
    </row>
    <row r="23" spans="1:10" x14ac:dyDescent="0.25">
      <c r="A23" t="s">
        <v>116</v>
      </c>
      <c r="C23" s="4">
        <f>((1-'Step 1. Enrollment'!B21)*'Step 1. Enrollment'!B4)*'DPS Forecast Information'!D39</f>
        <v>0</v>
      </c>
      <c r="D23" s="4">
        <f>((1-'Step 1. Enrollment'!C21)*'Step 1. Enrollment'!C3)*'DPS Forecast Information'!E39</f>
        <v>0</v>
      </c>
      <c r="E23" s="4">
        <f>((1-'Step 1. Enrollment'!D21)*'Step 1. Enrollment'!D4)*'DPS Forecast Information'!F39</f>
        <v>0</v>
      </c>
      <c r="F23" s="4">
        <f>((1-'Step 1. Enrollment'!E21)*'Step 1. Enrollment'!E4)*'DPS Forecast Information'!G39</f>
        <v>0</v>
      </c>
      <c r="G23" s="4">
        <f>((1-'Step 1. Enrollment'!F21)*'Step 1. Enrollment'!F4)*'DPS Forecast Information'!H39</f>
        <v>0</v>
      </c>
      <c r="H23" s="4">
        <f>((1-'Step 1. Enrollment'!G21)*'Step 1. Enrollment'!G4)*'DPS Forecast Information'!I39</f>
        <v>0</v>
      </c>
    </row>
    <row r="24" spans="1:10" x14ac:dyDescent="0.25">
      <c r="A24" t="s">
        <v>84</v>
      </c>
      <c r="B24" t="s">
        <v>132</v>
      </c>
      <c r="C24" s="4">
        <f>('Step 1. Enrollment'!B3/16)*'DPS Forecast Information'!D38</f>
        <v>0</v>
      </c>
      <c r="D24" s="4">
        <f>('Step 1. Enrollment'!C3/16)*'DPS Forecast Information'!E38</f>
        <v>0</v>
      </c>
      <c r="E24" s="4">
        <f>('Step 1. Enrollment'!D3/16)*'DPS Forecast Information'!F38</f>
        <v>0</v>
      </c>
      <c r="F24" s="4">
        <f>('Step 1. Enrollment'!E3/16)*'DPS Forecast Information'!G38</f>
        <v>0</v>
      </c>
      <c r="G24" s="4">
        <f>('Step 1. Enrollment'!F3/16)*'DPS Forecast Information'!H38</f>
        <v>0</v>
      </c>
      <c r="H24" s="4">
        <f>('Step 1. Enrollment'!G3/16)*'DPS Forecast Information'!I38</f>
        <v>0</v>
      </c>
    </row>
    <row r="25" spans="1:10" ht="31.15" customHeight="1" x14ac:dyDescent="0.25">
      <c r="A25" t="s">
        <v>117</v>
      </c>
      <c r="B25" s="14" t="s">
        <v>134</v>
      </c>
      <c r="C25" s="4"/>
      <c r="D25" s="4"/>
      <c r="E25" s="4"/>
      <c r="F25" s="4"/>
      <c r="G25" s="4"/>
      <c r="H25" s="4"/>
      <c r="J25" t="s">
        <v>281</v>
      </c>
    </row>
    <row r="26" spans="1:10" ht="30" x14ac:dyDescent="0.25">
      <c r="A26" s="16" t="s">
        <v>118</v>
      </c>
      <c r="B26" s="17" t="s">
        <v>135</v>
      </c>
      <c r="C26" s="18"/>
      <c r="D26" s="18"/>
      <c r="E26" s="18"/>
      <c r="F26" s="18"/>
      <c r="G26" s="18"/>
      <c r="H26" s="18"/>
    </row>
    <row r="27" spans="1:10" ht="30" x14ac:dyDescent="0.25">
      <c r="A27" s="16" t="s">
        <v>119</v>
      </c>
      <c r="B27" s="17" t="s">
        <v>136</v>
      </c>
      <c r="C27" s="18"/>
      <c r="D27" s="18"/>
      <c r="E27" s="18"/>
      <c r="F27" s="18"/>
      <c r="G27" s="18"/>
      <c r="H27" s="18"/>
    </row>
    <row r="28" spans="1:10" ht="30" x14ac:dyDescent="0.25">
      <c r="A28" s="16" t="s">
        <v>120</v>
      </c>
      <c r="B28" s="17" t="s">
        <v>137</v>
      </c>
      <c r="C28" s="18"/>
      <c r="D28" s="18"/>
      <c r="E28" s="18"/>
      <c r="F28" s="18"/>
      <c r="G28" s="18"/>
      <c r="H28" s="18"/>
    </row>
    <row r="29" spans="1:10" ht="45" x14ac:dyDescent="0.25">
      <c r="A29" s="16" t="s">
        <v>121</v>
      </c>
      <c r="B29" s="17" t="s">
        <v>138</v>
      </c>
      <c r="C29" s="18"/>
      <c r="D29" s="18"/>
      <c r="E29" s="18"/>
      <c r="F29" s="18"/>
      <c r="G29" s="18"/>
      <c r="H29" s="18"/>
    </row>
    <row r="30" spans="1:10" ht="30" x14ac:dyDescent="0.25">
      <c r="A30" s="16" t="s">
        <v>122</v>
      </c>
      <c r="B30" s="17" t="s">
        <v>139</v>
      </c>
      <c r="C30" s="18"/>
      <c r="D30" s="18"/>
      <c r="E30" s="18"/>
      <c r="F30" s="18"/>
      <c r="G30" s="18"/>
      <c r="H30" s="18"/>
    </row>
    <row r="31" spans="1:10" x14ac:dyDescent="0.25">
      <c r="C31" s="4"/>
      <c r="D31" s="4"/>
      <c r="E31" s="4"/>
      <c r="F31" s="4"/>
      <c r="G31" s="4"/>
      <c r="H31" s="4"/>
    </row>
    <row r="32" spans="1:10" x14ac:dyDescent="0.25">
      <c r="A32" s="24" t="s">
        <v>123</v>
      </c>
      <c r="C32" s="4"/>
      <c r="D32" s="4"/>
      <c r="E32" s="4"/>
      <c r="F32" s="4"/>
      <c r="G32" s="4"/>
      <c r="H32" s="4"/>
    </row>
    <row r="33" spans="1:11" x14ac:dyDescent="0.25">
      <c r="A33" t="s">
        <v>110</v>
      </c>
      <c r="C33" s="4">
        <f>'School''s PPR'!E26*'Step 1. Enrollment'!B19</f>
        <v>0</v>
      </c>
      <c r="D33" s="4">
        <f>'School''s PPR'!F26*'Step 1. Enrollment'!C19</f>
        <v>0</v>
      </c>
      <c r="E33" s="4">
        <f>'School''s PPR'!G26*'Step 1. Enrollment'!D19</f>
        <v>0</v>
      </c>
      <c r="F33" s="4">
        <f>'School''s PPR'!H26*'Step 1. Enrollment'!E19</f>
        <v>0</v>
      </c>
      <c r="G33" s="4">
        <f>'School''s PPR'!I26*'Step 1. Enrollment'!F19</f>
        <v>0</v>
      </c>
      <c r="H33" s="4">
        <f>'School''s PPR'!J26*'Step 1. Enrollment'!G19</f>
        <v>0</v>
      </c>
    </row>
    <row r="34" spans="1:11" x14ac:dyDescent="0.25">
      <c r="A34" t="s">
        <v>124</v>
      </c>
      <c r="C34" s="4">
        <f>IF('Step 1. Enrollment'!$B$27="No",('Step 1. Enrollment'!B19*'DPS Forecast Information'!D10),('Step 1. Enrollment'!B19*'DPS Forecast Information'!D9))</f>
        <v>0</v>
      </c>
      <c r="D34" s="4">
        <f>IF('Step 1. Enrollment'!$B$27="No",('Step 1. Enrollment'!C19*'DPS Forecast Information'!E10),('Step 1. Enrollment'!C19*'DPS Forecast Information'!E9))</f>
        <v>0</v>
      </c>
      <c r="E34" s="4">
        <f>IF('Step 1. Enrollment'!$B$27="No",('Step 1. Enrollment'!D19*'DPS Forecast Information'!F10),('Step 1. Enrollment'!D19*'DPS Forecast Information'!F9))</f>
        <v>0</v>
      </c>
      <c r="F34" s="4">
        <f>IF('Step 1. Enrollment'!$B$27="No",('Step 1. Enrollment'!E19*'DPS Forecast Information'!G10),('Step 1. Enrollment'!E19*'DPS Forecast Information'!G9))</f>
        <v>0</v>
      </c>
      <c r="G34" s="4">
        <f>IF('Step 1. Enrollment'!$B$27="No",('Step 1. Enrollment'!F19*'DPS Forecast Information'!H10),('Step 1. Enrollment'!F19*'DPS Forecast Information'!H9))</f>
        <v>0</v>
      </c>
      <c r="H34" s="4">
        <f>IF('Step 1. Enrollment'!$B$27="Yes",('Step 1. Enrollment'!G19*'DPS Forecast Information'!I10),('Step 1. Enrollment'!G19*'DPS Forecast Information'!I9))</f>
        <v>0</v>
      </c>
      <c r="K34">
        <v>1</v>
      </c>
    </row>
    <row r="35" spans="1:11" x14ac:dyDescent="0.25">
      <c r="A35" t="s">
        <v>125</v>
      </c>
      <c r="C35" s="4">
        <f>('DPS Forecast Information'!$D$17*('Step 1. Enrollment'!B18*'Step 1. Enrollment'!B23))</f>
        <v>0</v>
      </c>
      <c r="D35" s="4">
        <f>('DPS Forecast Information'!$D$17*('Step 1. Enrollment'!C18*'Step 1. Enrollment'!C23))</f>
        <v>0</v>
      </c>
      <c r="E35" s="4">
        <f>('DPS Forecast Information'!$D$17*('Step 1. Enrollment'!D18*'Step 1. Enrollment'!D23))</f>
        <v>0</v>
      </c>
      <c r="F35" s="4">
        <f>('DPS Forecast Information'!$D$17*('Step 1. Enrollment'!E18*'Step 1. Enrollment'!E23))</f>
        <v>0</v>
      </c>
      <c r="G35" s="4">
        <f>('DPS Forecast Information'!$D$17*('Step 1. Enrollment'!F18*'Step 1. Enrollment'!F23))</f>
        <v>0</v>
      </c>
      <c r="H35" s="4">
        <f>('DPS Forecast Information'!$D$17*('Step 1. Enrollment'!G18*'Step 1. Enrollment'!G23))</f>
        <v>0</v>
      </c>
    </row>
    <row r="36" spans="1:11" x14ac:dyDescent="0.25">
      <c r="A36" t="s">
        <v>126</v>
      </c>
      <c r="C36" s="4">
        <f>('DPS Forecast Information'!$D$18*('Step 1. Enrollment'!B18*'Step 1. Enrollment'!B24))</f>
        <v>0</v>
      </c>
      <c r="D36" s="4">
        <f>('DPS Forecast Information'!$D$18*('Step 1. Enrollment'!C18*'Step 1. Enrollment'!C24))</f>
        <v>0</v>
      </c>
      <c r="E36" s="4">
        <f>('DPS Forecast Information'!$D$18*('Step 1. Enrollment'!D18*'Step 1. Enrollment'!D24))</f>
        <v>0</v>
      </c>
      <c r="F36" s="4">
        <f>('DPS Forecast Information'!$D$18*('Step 1. Enrollment'!E18*'Step 1. Enrollment'!E24))</f>
        <v>0</v>
      </c>
      <c r="G36" s="4">
        <f>('DPS Forecast Information'!$D$18*('Step 1. Enrollment'!F18*'Step 1. Enrollment'!F24))</f>
        <v>0</v>
      </c>
      <c r="H36" s="4">
        <f>('DPS Forecast Information'!$D$18*('Step 1. Enrollment'!G18*'Step 1. Enrollment'!G24))</f>
        <v>0</v>
      </c>
    </row>
    <row r="37" spans="1:11" ht="45" x14ac:dyDescent="0.25">
      <c r="A37" s="16" t="s">
        <v>111</v>
      </c>
      <c r="B37" s="17" t="s">
        <v>143</v>
      </c>
      <c r="C37" s="18"/>
      <c r="D37" s="18"/>
      <c r="E37" s="18"/>
      <c r="F37" s="18"/>
      <c r="G37" s="18"/>
      <c r="H37" s="18"/>
    </row>
    <row r="39" spans="1:11" x14ac:dyDescent="0.25">
      <c r="A39" s="24" t="s">
        <v>127</v>
      </c>
    </row>
    <row r="40" spans="1:11" x14ac:dyDescent="0.25">
      <c r="A40" t="s">
        <v>112</v>
      </c>
      <c r="C40" s="4">
        <f>IF(AND('Step 1. Enrollment'!B21&gt;0.64,'Step 1. Enrollment'!B21&lt;=0.8999),(('Step 1. Enrollment'!B18*'Step 1. Enrollment'!B21)*'DPS Forecast Information'!$D$13),IF('Step 1. Enrollment'!B21&gt;0.8999,('Step 1. Enrollment'!B18*'Step 1. Enrollment'!B21)*'DPS Forecast Information'!$D$12,0))</f>
        <v>0</v>
      </c>
      <c r="D40" s="4">
        <f>IF(AND('Step 1. Enrollment'!C21&gt;0.64,'Step 1. Enrollment'!C21&lt;=0.8999),(('Step 1. Enrollment'!C18*'Step 1. Enrollment'!C21)*'DPS Forecast Information'!$D$13),IF('Step 1. Enrollment'!C21&gt;0.8999,('Step 1. Enrollment'!C18*'Step 1. Enrollment'!C21)*'DPS Forecast Information'!$D$12,0))</f>
        <v>0</v>
      </c>
      <c r="E40" s="4">
        <f>IF(AND('Step 1. Enrollment'!D21&gt;0.64,'Step 1. Enrollment'!D21&lt;=0.8999),(('Step 1. Enrollment'!D18*'Step 1. Enrollment'!D21)*'DPS Forecast Information'!$D$13),IF('Step 1. Enrollment'!D21&gt;0.8999,('Step 1. Enrollment'!D18*'Step 1. Enrollment'!D21)*'DPS Forecast Information'!$D$12,0))</f>
        <v>0</v>
      </c>
      <c r="F40" s="4">
        <f>IF(AND('Step 1. Enrollment'!E21&gt;0.64,'Step 1. Enrollment'!E21&lt;=0.8999),(('Step 1. Enrollment'!E18*'Step 1. Enrollment'!E21)*'DPS Forecast Information'!$D$13),IF('Step 1. Enrollment'!E21&gt;0.8999,('Step 1. Enrollment'!E18*'Step 1. Enrollment'!E21)*'DPS Forecast Information'!$D$12,0))</f>
        <v>0</v>
      </c>
      <c r="G40" s="4">
        <f>IF(AND('Step 1. Enrollment'!F21&gt;0.64,'Step 1. Enrollment'!F21&lt;=0.8999),(('Step 1. Enrollment'!F18*'Step 1. Enrollment'!F21)*'DPS Forecast Information'!$D$13),IF('Step 1. Enrollment'!F21&gt;0.8999,('Step 1. Enrollment'!F18*'Step 1. Enrollment'!F21)*'DPS Forecast Information'!$D$12,0))</f>
        <v>0</v>
      </c>
      <c r="H40" s="4">
        <f>IF(AND('Step 1. Enrollment'!G21&gt;0.64,'Step 1. Enrollment'!G21&lt;=0.8999),(('Step 1. Enrollment'!G18*'Step 1. Enrollment'!G21)*'DPS Forecast Information'!$D$13),IF('Step 1. Enrollment'!G21&gt;0.8999,('Step 1. Enrollment'!G18*'Step 1. Enrollment'!G21)*'DPS Forecast Information'!$D$12,0))</f>
        <v>0</v>
      </c>
    </row>
    <row r="41" spans="1:11" x14ac:dyDescent="0.25">
      <c r="A41" t="s">
        <v>113</v>
      </c>
      <c r="C41" s="4">
        <f>IF(C40&gt;0,'Step 1. Enrollment'!B18*'DPS Forecast Information'!$D$11,0)</f>
        <v>0</v>
      </c>
      <c r="D41" s="4">
        <f>IF(D40&gt;0,'Step 1. Enrollment'!C18*'DPS Forecast Information'!$D$11,0)</f>
        <v>0</v>
      </c>
      <c r="E41" s="4">
        <f>IF(E40&gt;0,'Step 1. Enrollment'!D18*'DPS Forecast Information'!$D$11,0)</f>
        <v>0</v>
      </c>
      <c r="F41" s="4">
        <f>IF(F40&gt;0,'Step 1. Enrollment'!E18*'DPS Forecast Information'!$D$11,0)</f>
        <v>0</v>
      </c>
      <c r="G41" s="4">
        <f>IF(G40&gt;0,'Step 1. Enrollment'!F18*'DPS Forecast Information'!$D$11,0)</f>
        <v>0</v>
      </c>
      <c r="H41" s="4">
        <f>IF(H40&gt;0,'Step 1. Enrollment'!G18*'DPS Forecast Information'!$D$11,0)</f>
        <v>0</v>
      </c>
    </row>
    <row r="42" spans="1:11" x14ac:dyDescent="0.25">
      <c r="A42" t="s">
        <v>21</v>
      </c>
      <c r="C42" s="4">
        <f>'Step 1. Enrollment'!B19*'DPS Forecast Information'!$D$15</f>
        <v>0</v>
      </c>
      <c r="D42" s="4">
        <f>'Step 1. Enrollment'!C19*'DPS Forecast Information'!$D$15</f>
        <v>0</v>
      </c>
      <c r="E42" s="4">
        <f>'Step 1. Enrollment'!D19*'DPS Forecast Information'!$D$15</f>
        <v>0</v>
      </c>
      <c r="F42" s="4">
        <f>'Step 1. Enrollment'!E19*'DPS Forecast Information'!$D$15</f>
        <v>0</v>
      </c>
      <c r="G42" s="4">
        <f>'Step 1. Enrollment'!F19*'DPS Forecast Information'!$D$15</f>
        <v>0</v>
      </c>
      <c r="H42" s="4">
        <f>'Step 1. Enrollment'!G19*'DPS Forecast Information'!$D$15</f>
        <v>0</v>
      </c>
    </row>
    <row r="43" spans="1:11" x14ac:dyDescent="0.25">
      <c r="A43" t="s">
        <v>23</v>
      </c>
      <c r="C43" s="4">
        <f>'Step 1. Enrollment'!B18*'DPS Forecast Information'!$D$16</f>
        <v>0</v>
      </c>
      <c r="D43" s="4">
        <f>'Step 1. Enrollment'!C18*'DPS Forecast Information'!$D$16</f>
        <v>0</v>
      </c>
      <c r="E43" s="4">
        <f>'Step 1. Enrollment'!D18*'DPS Forecast Information'!$D$16</f>
        <v>0</v>
      </c>
      <c r="F43" s="4">
        <f>'Step 1. Enrollment'!E18*'DPS Forecast Information'!$D$16</f>
        <v>0</v>
      </c>
      <c r="G43" s="4">
        <f>'Step 1. Enrollment'!F18*'DPS Forecast Information'!$D$16</f>
        <v>0</v>
      </c>
      <c r="H43" s="4">
        <f>'Step 1. Enrollment'!G18*'DPS Forecast Information'!$D$16</f>
        <v>0</v>
      </c>
    </row>
    <row r="44" spans="1:11" ht="45" x14ac:dyDescent="0.25">
      <c r="A44" s="16" t="s">
        <v>128</v>
      </c>
      <c r="B44" s="17" t="s">
        <v>144</v>
      </c>
      <c r="C44" s="16"/>
      <c r="D44" s="16"/>
      <c r="E44" s="16"/>
      <c r="F44" s="16"/>
      <c r="G44" s="16"/>
      <c r="H44" s="16"/>
    </row>
    <row r="46" spans="1:11" x14ac:dyDescent="0.25">
      <c r="A46" s="20"/>
    </row>
  </sheetData>
  <pageMargins left="0.7" right="0.7" top="0.75" bottom="0.75" header="0.3" footer="0.3"/>
  <pageSetup orientation="portrait" r:id="rId1"/>
  <ignoredErrors>
    <ignoredError sqref="C6:H18 C24 E24:H24 C23:H23" formulaRange="1"/>
  </ignoredErrors>
  <extLst>
    <ext xmlns:x14="http://schemas.microsoft.com/office/spreadsheetml/2009/9/main" uri="{78C0D931-6437-407d-A8EE-F0AAD7539E65}">
      <x14:conditionalFormattings>
        <x14:conditionalFormatting xmlns:xm="http://schemas.microsoft.com/office/excel/2006/main">
          <x14:cfRule type="expression" priority="4" id="{8FB44536-8930-4B41-834B-18860A2E07E6}">
            <xm:f>SUM('Step 1. Enrollment'!$C$20:$G$20)&gt;0</xm:f>
            <x14:dxf>
              <fill>
                <patternFill>
                  <bgColor theme="7" tint="0.39994506668294322"/>
                </patternFill>
              </fill>
            </x14:dxf>
          </x14:cfRule>
          <x14:cfRule type="expression" priority="14" id="{E4BB9C26-5395-4255-B27B-40E4418FE0D3}">
            <xm:f>SUM('Step 1. Enrollment'!$C$20:$G$20)&gt;0</xm:f>
            <x14:dxf>
              <fill>
                <patternFill>
                  <bgColor theme="8" tint="0.39994506668294322"/>
                </patternFill>
              </fill>
            </x14:dxf>
          </x14:cfRule>
          <xm:sqref>A25:H25</xm:sqref>
        </x14:conditionalFormatting>
        <x14:conditionalFormatting xmlns:xm="http://schemas.microsoft.com/office/excel/2006/main">
          <x14:cfRule type="expression" priority="13" id="{467B3AC5-D7EE-48C1-BEF5-D5E70925548C}">
            <xm:f>SUM('Step 1. Enrollment'!$B$4:$G$4)&gt;0</xm:f>
            <x14:dxf>
              <fill>
                <patternFill>
                  <bgColor theme="8" tint="0.39994506668294322"/>
                </patternFill>
              </fill>
            </x14:dxf>
          </x14:cfRule>
          <xm:sqref>A23:H23</xm:sqref>
        </x14:conditionalFormatting>
        <x14:conditionalFormatting xmlns:xm="http://schemas.microsoft.com/office/excel/2006/main">
          <x14:cfRule type="expression" priority="12" id="{50E1224A-F9A6-4489-9042-09540BC80BB2}">
            <xm:f>'Step 1. Enrollment'!$C$18&gt;0</xm:f>
            <x14:dxf>
              <fill>
                <patternFill>
                  <bgColor theme="8" tint="0.39994506668294322"/>
                </patternFill>
              </fill>
            </x14:dxf>
          </x14:cfRule>
          <xm:sqref>A4:H5 A7:H7 A9:H9 A11:H12 A15:H15</xm:sqref>
        </x14:conditionalFormatting>
        <x14:conditionalFormatting xmlns:xm="http://schemas.microsoft.com/office/excel/2006/main">
          <x14:cfRule type="expression" priority="11" id="{6605395A-0580-495C-8B8C-64C21447CBA0}">
            <xm:f>SUM('Step 1. Enrollment'!$C$13:$C$16)&gt;0</xm:f>
            <x14:dxf>
              <fill>
                <patternFill>
                  <bgColor theme="8" tint="0.39994506668294322"/>
                </patternFill>
              </fill>
            </x14:dxf>
          </x14:cfRule>
          <xm:sqref>A6:H6</xm:sqref>
        </x14:conditionalFormatting>
        <x14:conditionalFormatting xmlns:xm="http://schemas.microsoft.com/office/excel/2006/main">
          <x14:cfRule type="expression" priority="10" id="{2682E635-DE6B-4F62-837C-FC6A1D0A79EC}">
            <xm:f>SUM('Step 1. Enrollment'!$C$5:$G$9)&gt;0</xm:f>
            <x14:dxf>
              <fill>
                <patternFill>
                  <bgColor theme="8" tint="0.39994506668294322"/>
                </patternFill>
              </fill>
            </x14:dxf>
          </x14:cfRule>
          <xm:sqref>A8:H8</xm:sqref>
        </x14:conditionalFormatting>
        <x14:conditionalFormatting xmlns:xm="http://schemas.microsoft.com/office/excel/2006/main">
          <x14:cfRule type="expression" priority="9" id="{9BC4F804-91AE-44F6-BF01-FF89DF5C8614}">
            <xm:f>SUM('Step 1. Enrollment'!$C$4:$G$4)&gt;0</xm:f>
            <x14:dxf>
              <fill>
                <patternFill>
                  <bgColor theme="8" tint="0.39994506668294322"/>
                </patternFill>
              </fill>
            </x14:dxf>
          </x14:cfRule>
          <xm:sqref>A10:H10 A13:H13</xm:sqref>
        </x14:conditionalFormatting>
        <x14:conditionalFormatting xmlns:xm="http://schemas.microsoft.com/office/excel/2006/main">
          <x14:cfRule type="expression" priority="7" id="{D6376889-F593-4A84-89F4-16C6BE33B749}">
            <xm:f>SUM('Step 1. Enrollment'!$C$10:$G$16)&gt;0</xm:f>
            <x14:dxf>
              <fill>
                <patternFill>
                  <bgColor theme="8" tint="0.39994506668294322"/>
                </patternFill>
              </fill>
            </x14:dxf>
          </x14:cfRule>
          <xm:sqref>A14:H14</xm:sqref>
        </x14:conditionalFormatting>
        <x14:conditionalFormatting xmlns:xm="http://schemas.microsoft.com/office/excel/2006/main">
          <x14:cfRule type="expression" priority="6" id="{B82CEA77-2402-47B2-9818-6D66D2FF20AA}">
            <xm:f>SUM('Step 1. Enrollment'!$B$18:$G$18)&gt;0</xm:f>
            <x14:dxf>
              <fill>
                <patternFill>
                  <bgColor theme="8" tint="0.39994506668294322"/>
                </patternFill>
              </fill>
            </x14:dxf>
          </x14:cfRule>
          <xm:sqref>A16:H22</xm:sqref>
        </x14:conditionalFormatting>
        <x14:conditionalFormatting xmlns:xm="http://schemas.microsoft.com/office/excel/2006/main">
          <x14:cfRule type="expression" priority="5" id="{BDA20287-9911-4D3F-BB57-AB7B7913AD07}">
            <xm:f>SUM('Step 1. Enrollment'!$C$3:$G$3)&gt;0</xm:f>
            <x14:dxf>
              <fill>
                <patternFill>
                  <bgColor theme="8" tint="0.39994506668294322"/>
                </patternFill>
              </fill>
            </x14:dxf>
          </x14:cfRule>
          <xm:sqref>A24:H24</xm:sqref>
        </x14:conditionalFormatting>
        <x14:conditionalFormatting xmlns:xm="http://schemas.microsoft.com/office/excel/2006/main">
          <x14:cfRule type="expression" priority="3" id="{41935CB4-D765-4442-BB8A-4D582E4048C4}">
            <xm:f>SUM('Step 1. Enrollment'!$B$18:$G$18)&gt;0</xm:f>
            <x14:dxf>
              <fill>
                <patternFill>
                  <bgColor theme="8" tint="0.39994506668294322"/>
                </patternFill>
              </fill>
            </x14:dxf>
          </x14:cfRule>
          <xm:sqref>A33:H36</xm:sqref>
        </x14:conditionalFormatting>
        <x14:conditionalFormatting xmlns:xm="http://schemas.microsoft.com/office/excel/2006/main">
          <x14:cfRule type="expression" priority="1" id="{DFB0AC6E-796E-48A6-A14C-A15159FC176D}">
            <xm:f>SUM('Step 1. Enrollment'!$B$18:$G$18)&gt;0</xm:f>
            <x14:dxf>
              <fill>
                <patternFill>
                  <bgColor theme="8" tint="0.39994506668294322"/>
                </patternFill>
              </fill>
            </x14:dxf>
          </x14:cfRule>
          <xm:sqref>A40:H43</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J119"/>
  <sheetViews>
    <sheetView workbookViewId="0">
      <pane xSplit="1" ySplit="1" topLeftCell="B2" activePane="bottomRight" state="frozen"/>
      <selection pane="topRight" activeCell="B1" sqref="B1"/>
      <selection pane="bottomLeft" activeCell="A2" sqref="A2"/>
      <selection pane="bottomRight" activeCell="B18" sqref="B18"/>
    </sheetView>
  </sheetViews>
  <sheetFormatPr defaultRowHeight="15" x14ac:dyDescent="0.25"/>
  <cols>
    <col min="1" max="1" width="86" bestFit="1" customWidth="1"/>
    <col min="2" max="2" width="43.7109375" bestFit="1" customWidth="1"/>
    <col min="3" max="8" width="16" customWidth="1"/>
    <col min="10" max="10" width="79.140625" bestFit="1" customWidth="1"/>
  </cols>
  <sheetData>
    <row r="1" spans="1:10" ht="18.600000000000001" customHeight="1" x14ac:dyDescent="0.3">
      <c r="A1" s="22" t="s">
        <v>146</v>
      </c>
      <c r="C1" s="23" t="s">
        <v>5</v>
      </c>
      <c r="D1" s="23" t="s">
        <v>6</v>
      </c>
      <c r="E1" s="23" t="s">
        <v>7</v>
      </c>
      <c r="F1" s="23" t="s">
        <v>8</v>
      </c>
      <c r="G1" s="23" t="s">
        <v>9</v>
      </c>
      <c r="H1" s="23" t="s">
        <v>10</v>
      </c>
    </row>
    <row r="2" spans="1:10" ht="19.899999999999999" customHeight="1" x14ac:dyDescent="0.25">
      <c r="A2" s="42" t="s">
        <v>148</v>
      </c>
    </row>
    <row r="3" spans="1:10" ht="32.450000000000003" x14ac:dyDescent="0.3">
      <c r="A3" s="77" t="s">
        <v>310</v>
      </c>
    </row>
    <row r="4" spans="1:10" ht="14.45" x14ac:dyDescent="0.3">
      <c r="A4" s="27" t="s">
        <v>268</v>
      </c>
      <c r="B4" t="s">
        <v>279</v>
      </c>
      <c r="C4" s="34">
        <f>'Step 2. Staff'!F27</f>
        <v>0</v>
      </c>
      <c r="D4" s="34">
        <f>'Step 2. Staff'!J27</f>
        <v>0</v>
      </c>
      <c r="E4" s="34">
        <f>'Step 2. Staff'!N27</f>
        <v>0</v>
      </c>
      <c r="F4" s="34">
        <f>'Step 2. Staff'!R27</f>
        <v>0</v>
      </c>
      <c r="G4" s="34">
        <f>'Step 2. Staff'!V27</f>
        <v>0</v>
      </c>
      <c r="H4" s="34">
        <f>'Step 2. Staff'!Z27</f>
        <v>0</v>
      </c>
    </row>
    <row r="5" spans="1:10" ht="14.45" x14ac:dyDescent="0.3">
      <c r="A5" s="43" t="s">
        <v>197</v>
      </c>
      <c r="B5" s="42" t="s">
        <v>269</v>
      </c>
      <c r="C5" s="42"/>
      <c r="D5" s="42"/>
      <c r="E5" s="42"/>
      <c r="F5" s="42"/>
      <c r="G5" s="42"/>
      <c r="H5" s="42"/>
    </row>
    <row r="6" spans="1:10" ht="14.45" x14ac:dyDescent="0.3">
      <c r="A6" s="43" t="s">
        <v>198</v>
      </c>
      <c r="B6" s="42" t="s">
        <v>273</v>
      </c>
      <c r="C6" s="42"/>
      <c r="D6" s="42"/>
      <c r="E6" s="42"/>
      <c r="F6" s="42"/>
      <c r="G6" s="42"/>
      <c r="H6" s="42"/>
      <c r="J6" s="35"/>
    </row>
    <row r="7" spans="1:10" s="35" customFormat="1" ht="14.45" x14ac:dyDescent="0.3">
      <c r="A7" s="36" t="s">
        <v>199</v>
      </c>
      <c r="B7" s="37"/>
      <c r="C7" s="38">
        <f>SUM(C4:C6)</f>
        <v>0</v>
      </c>
      <c r="D7" s="38">
        <f t="shared" ref="D7:H7" si="0">SUM(D4:D6)</f>
        <v>0</v>
      </c>
      <c r="E7" s="38">
        <f t="shared" si="0"/>
        <v>0</v>
      </c>
      <c r="F7" s="38">
        <f t="shared" si="0"/>
        <v>0</v>
      </c>
      <c r="G7" s="38">
        <f t="shared" si="0"/>
        <v>0</v>
      </c>
      <c r="H7" s="38">
        <f t="shared" si="0"/>
        <v>0</v>
      </c>
      <c r="J7"/>
    </row>
    <row r="8" spans="1:10" ht="14.45" x14ac:dyDescent="0.3">
      <c r="A8" s="26" t="s">
        <v>200</v>
      </c>
    </row>
    <row r="9" spans="1:10" ht="14.45" x14ac:dyDescent="0.3">
      <c r="A9" s="27" t="s">
        <v>201</v>
      </c>
      <c r="B9" t="s">
        <v>279</v>
      </c>
      <c r="C9" s="34">
        <f>'Step 2. Staff'!$F$27*'DPS Forecast Information'!D49</f>
        <v>0</v>
      </c>
      <c r="D9" s="34">
        <f>'Step 2. Staff'!$J$27*'DPS Forecast Information'!E49</f>
        <v>0</v>
      </c>
      <c r="E9" s="34">
        <f>'Step 2. Staff'!$N$27*'DPS Forecast Information'!F49</f>
        <v>0</v>
      </c>
      <c r="F9" s="34">
        <f>'Step 2. Staff'!$R$27*'DPS Forecast Information'!G49</f>
        <v>0</v>
      </c>
      <c r="G9" s="34">
        <f>'Step 2. Staff'!$V$27*'DPS Forecast Information'!H49</f>
        <v>0</v>
      </c>
      <c r="H9" s="34">
        <f>'Step 2. Staff'!$Z$27*'DPS Forecast Information'!I49</f>
        <v>0</v>
      </c>
    </row>
    <row r="10" spans="1:10" ht="14.45" x14ac:dyDescent="0.3">
      <c r="A10" s="27" t="s">
        <v>202</v>
      </c>
      <c r="B10" t="s">
        <v>279</v>
      </c>
      <c r="C10" s="34">
        <f>'Step 2. Staff'!$F$27*'DPS Forecast Information'!D50</f>
        <v>0</v>
      </c>
      <c r="D10" s="34">
        <f>'Step 2. Staff'!$J$27*'DPS Forecast Information'!E50</f>
        <v>0</v>
      </c>
      <c r="E10" s="34">
        <f>'Step 2. Staff'!$N$27*'DPS Forecast Information'!F50</f>
        <v>0</v>
      </c>
      <c r="F10" s="34">
        <f>'Step 2. Staff'!$R$27*'DPS Forecast Information'!G50</f>
        <v>0</v>
      </c>
      <c r="G10" s="34">
        <f>'Step 2. Staff'!$V$27*'DPS Forecast Information'!H50</f>
        <v>0</v>
      </c>
      <c r="H10" s="34">
        <f>'Step 2. Staff'!$Z$27*'DPS Forecast Information'!I50</f>
        <v>0</v>
      </c>
    </row>
    <row r="11" spans="1:10" ht="14.45" x14ac:dyDescent="0.3">
      <c r="A11" s="27" t="s">
        <v>164</v>
      </c>
      <c r="B11" t="s">
        <v>279</v>
      </c>
      <c r="C11" s="34">
        <f>'Step 2. Staff'!D53*'Step 2. Staff'!$E$27</f>
        <v>0</v>
      </c>
      <c r="D11" s="34">
        <f>'Step 2. Staff'!H53*'Step 2. Staff'!$I$27</f>
        <v>0</v>
      </c>
      <c r="E11" s="34">
        <f>'Step 2. Staff'!L53*'Step 2. Staff'!$M$27</f>
        <v>0</v>
      </c>
      <c r="F11" s="34">
        <f>'Step 2. Staff'!P53*'Step 2. Staff'!$Q$27</f>
        <v>0</v>
      </c>
      <c r="G11" s="34">
        <f>'Step 2. Staff'!T53*'Step 2. Staff'!$U$27</f>
        <v>0</v>
      </c>
      <c r="H11" s="34">
        <f>'Step 2. Staff'!X53*'Step 2. Staff'!$Y$27</f>
        <v>0</v>
      </c>
    </row>
    <row r="12" spans="1:10" ht="14.45" x14ac:dyDescent="0.3">
      <c r="A12" s="27" t="s">
        <v>166</v>
      </c>
      <c r="B12" t="s">
        <v>279</v>
      </c>
      <c r="C12" s="34">
        <f>'Step 2. Staff'!D54*'Step 2. Staff'!$E$27</f>
        <v>0</v>
      </c>
      <c r="D12" s="34">
        <f>'Step 2. Staff'!H54*'Step 2. Staff'!$I$27</f>
        <v>0</v>
      </c>
      <c r="E12" s="34">
        <f>'Step 2. Staff'!L54*'Step 2. Staff'!$M$27</f>
        <v>0</v>
      </c>
      <c r="F12" s="34">
        <f>'Step 2. Staff'!P54*'Step 2. Staff'!$Q$27</f>
        <v>0</v>
      </c>
      <c r="G12" s="34">
        <f>'Step 2. Staff'!T54*'Step 2. Staff'!$U$27</f>
        <v>0</v>
      </c>
      <c r="H12" s="34">
        <f>'Step 2. Staff'!X54*'Step 2. Staff'!$Y$27</f>
        <v>0</v>
      </c>
    </row>
    <row r="13" spans="1:10" ht="14.45" x14ac:dyDescent="0.3">
      <c r="A13" s="27" t="s">
        <v>203</v>
      </c>
      <c r="B13" t="s">
        <v>279</v>
      </c>
      <c r="C13" s="34">
        <f>'Step 2. Staff'!D55*'Step 2. Staff'!$E$27</f>
        <v>0</v>
      </c>
      <c r="D13" s="34">
        <f>'Step 2. Staff'!H55*'Step 2. Staff'!$I$27</f>
        <v>0</v>
      </c>
      <c r="E13" s="34">
        <f>'Step 2. Staff'!L55*'Step 2. Staff'!$M$27</f>
        <v>0</v>
      </c>
      <c r="F13" s="34">
        <f>'Step 2. Staff'!P55*'Step 2. Staff'!$Q$27</f>
        <v>0</v>
      </c>
      <c r="G13" s="34">
        <f>('Step 2. Staff'!T55*'Step 2. Staff'!$U$27)+('Step 2. Staff'!T56*'Step 2. Staff'!U27)</f>
        <v>0</v>
      </c>
      <c r="H13" s="34">
        <f>'Step 2. Staff'!X55*'Step 2. Staff'!$Y$27</f>
        <v>0</v>
      </c>
    </row>
    <row r="14" spans="1:10" x14ac:dyDescent="0.25">
      <c r="A14" s="27" t="s">
        <v>204</v>
      </c>
      <c r="B14" t="s">
        <v>279</v>
      </c>
      <c r="C14" s="34">
        <f>('Step 2. Staff'!D56*'Step 2. Staff'!$E$27)+('Step 2. Staff'!D57*'Step 2. Staff'!$E$27)</f>
        <v>0</v>
      </c>
      <c r="D14" s="34">
        <f>('Step 2. Staff'!H56*'Step 2. Staff'!$I$27)+('Step 2. Staff'!H57*'Step 2. Staff'!$I$27)</f>
        <v>0</v>
      </c>
      <c r="E14" s="34">
        <f>('Step 2. Staff'!L56*'Step 2. Staff'!$M$27)+('Step 2. Staff'!L57*'Step 2. Staff'!M27)</f>
        <v>0</v>
      </c>
      <c r="F14" s="34">
        <f>('Step 2. Staff'!P56*'Step 2. Staff'!$Q$27)+('Step 2. Staff'!P57*'Step 2. Staff'!Q27)</f>
        <v>0</v>
      </c>
      <c r="G14" s="34">
        <f>'Step 2. Staff'!T56*'Step 2. Staff'!$U$27</f>
        <v>0</v>
      </c>
      <c r="H14" s="34">
        <f>'Step 2. Staff'!X56*'Step 2. Staff'!$Y$27</f>
        <v>0</v>
      </c>
      <c r="J14" s="35"/>
    </row>
    <row r="15" spans="1:10" s="35" customFormat="1" x14ac:dyDescent="0.25">
      <c r="A15" s="36" t="s">
        <v>205</v>
      </c>
      <c r="B15" s="37"/>
      <c r="C15" s="38">
        <f>SUM(C9:C14)</f>
        <v>0</v>
      </c>
      <c r="D15" s="38">
        <f t="shared" ref="D15:H15" si="1">SUM(D9:D14)</f>
        <v>0</v>
      </c>
      <c r="E15" s="38">
        <f t="shared" si="1"/>
        <v>0</v>
      </c>
      <c r="F15" s="38">
        <f t="shared" si="1"/>
        <v>0</v>
      </c>
      <c r="G15" s="38">
        <f t="shared" si="1"/>
        <v>0</v>
      </c>
      <c r="H15" s="38">
        <f t="shared" si="1"/>
        <v>0</v>
      </c>
    </row>
    <row r="16" spans="1:10" s="35" customFormat="1" x14ac:dyDescent="0.25">
      <c r="A16" s="36" t="s">
        <v>206</v>
      </c>
      <c r="B16" s="37"/>
      <c r="C16" s="38">
        <f>C7+C15</f>
        <v>0</v>
      </c>
      <c r="D16" s="38">
        <f t="shared" ref="D16:H16" si="2">D7+D15</f>
        <v>0</v>
      </c>
      <c r="E16" s="38">
        <f t="shared" si="2"/>
        <v>0</v>
      </c>
      <c r="F16" s="38">
        <f t="shared" si="2"/>
        <v>0</v>
      </c>
      <c r="G16" s="38">
        <f t="shared" si="2"/>
        <v>0</v>
      </c>
      <c r="H16" s="38">
        <f t="shared" si="2"/>
        <v>0</v>
      </c>
      <c r="J16"/>
    </row>
    <row r="17" spans="1:10" x14ac:dyDescent="0.25">
      <c r="A17" s="28"/>
    </row>
    <row r="18" spans="1:10" x14ac:dyDescent="0.25">
      <c r="A18" s="28" t="s">
        <v>207</v>
      </c>
    </row>
    <row r="19" spans="1:10" x14ac:dyDescent="0.25">
      <c r="A19" s="44" t="s">
        <v>208</v>
      </c>
      <c r="B19" s="42" t="s">
        <v>271</v>
      </c>
      <c r="C19" s="45"/>
      <c r="D19" s="45"/>
      <c r="E19" s="45"/>
      <c r="F19" s="45"/>
      <c r="G19" s="45"/>
      <c r="H19" s="45"/>
    </row>
    <row r="20" spans="1:10" x14ac:dyDescent="0.25">
      <c r="A20" s="44" t="s">
        <v>209</v>
      </c>
      <c r="B20" s="42" t="s">
        <v>272</v>
      </c>
      <c r="C20" s="45"/>
      <c r="D20" s="45"/>
      <c r="E20" s="45"/>
      <c r="F20" s="45"/>
      <c r="G20" s="45"/>
      <c r="H20" s="45"/>
      <c r="J20" s="35"/>
    </row>
    <row r="21" spans="1:10" s="35" customFormat="1" x14ac:dyDescent="0.25">
      <c r="A21" s="36" t="s">
        <v>210</v>
      </c>
      <c r="B21" s="37"/>
      <c r="C21" s="38">
        <f>SUM(C19:C20)</f>
        <v>0</v>
      </c>
      <c r="D21" s="38">
        <f t="shared" ref="D21:H21" si="3">SUM(D19:D20)</f>
        <v>0</v>
      </c>
      <c r="E21" s="38">
        <f t="shared" si="3"/>
        <v>0</v>
      </c>
      <c r="F21" s="38">
        <f t="shared" si="3"/>
        <v>0</v>
      </c>
      <c r="G21" s="38">
        <f t="shared" si="3"/>
        <v>0</v>
      </c>
      <c r="H21" s="38">
        <f t="shared" si="3"/>
        <v>0</v>
      </c>
      <c r="J21"/>
    </row>
    <row r="22" spans="1:10" x14ac:dyDescent="0.25">
      <c r="A22" s="26"/>
    </row>
    <row r="23" spans="1:10" x14ac:dyDescent="0.25">
      <c r="A23" s="28" t="s">
        <v>211</v>
      </c>
    </row>
    <row r="24" spans="1:10" x14ac:dyDescent="0.25">
      <c r="A24" s="44" t="s">
        <v>212</v>
      </c>
      <c r="B24" s="42" t="s">
        <v>270</v>
      </c>
      <c r="C24" s="45"/>
      <c r="D24" s="45"/>
      <c r="E24" s="45"/>
      <c r="F24" s="45"/>
      <c r="G24" s="45"/>
      <c r="H24" s="45"/>
    </row>
    <row r="25" spans="1:10" x14ac:dyDescent="0.25">
      <c r="A25" s="44" t="s">
        <v>213</v>
      </c>
      <c r="B25" s="42" t="s">
        <v>270</v>
      </c>
      <c r="C25" s="45"/>
      <c r="D25" s="45"/>
      <c r="E25" s="45"/>
      <c r="F25" s="45"/>
      <c r="G25" s="45"/>
      <c r="H25" s="45"/>
    </row>
    <row r="26" spans="1:10" x14ac:dyDescent="0.25">
      <c r="A26" s="44" t="s">
        <v>214</v>
      </c>
      <c r="B26" s="42" t="s">
        <v>270</v>
      </c>
      <c r="C26" s="45"/>
      <c r="D26" s="45"/>
      <c r="E26" s="45"/>
      <c r="F26" s="45"/>
      <c r="G26" s="45"/>
      <c r="H26" s="45"/>
      <c r="J26" s="35"/>
    </row>
    <row r="27" spans="1:10" s="35" customFormat="1" x14ac:dyDescent="0.25">
      <c r="A27" s="36" t="s">
        <v>215</v>
      </c>
      <c r="B27" s="37"/>
      <c r="C27" s="38">
        <f>SUM(C24:C26)</f>
        <v>0</v>
      </c>
      <c r="D27" s="38">
        <f t="shared" ref="D27:H27" si="4">SUM(D24:D26)</f>
        <v>0</v>
      </c>
      <c r="E27" s="38">
        <f t="shared" si="4"/>
        <v>0</v>
      </c>
      <c r="F27" s="38">
        <f t="shared" si="4"/>
        <v>0</v>
      </c>
      <c r="G27" s="38">
        <f t="shared" si="4"/>
        <v>0</v>
      </c>
      <c r="H27" s="38">
        <f t="shared" si="4"/>
        <v>0</v>
      </c>
      <c r="J27"/>
    </row>
    <row r="28" spans="1:10" x14ac:dyDescent="0.25">
      <c r="A28" s="26"/>
    </row>
    <row r="29" spans="1:10" x14ac:dyDescent="0.25">
      <c r="A29" s="28" t="s">
        <v>216</v>
      </c>
    </row>
    <row r="30" spans="1:10" x14ac:dyDescent="0.25">
      <c r="A30" s="44" t="s">
        <v>217</v>
      </c>
      <c r="B30" s="42" t="s">
        <v>270</v>
      </c>
      <c r="C30" s="45"/>
      <c r="D30" s="45"/>
      <c r="E30" s="45"/>
      <c r="F30" s="45"/>
      <c r="G30" s="45"/>
      <c r="H30" s="45"/>
    </row>
    <row r="31" spans="1:10" x14ac:dyDescent="0.25">
      <c r="A31" s="44" t="s">
        <v>218</v>
      </c>
      <c r="B31" s="42" t="s">
        <v>270</v>
      </c>
      <c r="C31" s="45"/>
      <c r="D31" s="45"/>
      <c r="E31" s="45"/>
      <c r="F31" s="45"/>
      <c r="G31" s="45"/>
      <c r="H31" s="45"/>
    </row>
    <row r="32" spans="1:10" x14ac:dyDescent="0.25">
      <c r="A32" s="44" t="s">
        <v>219</v>
      </c>
      <c r="B32" s="42" t="s">
        <v>270</v>
      </c>
      <c r="C32" s="45"/>
      <c r="D32" s="45"/>
      <c r="E32" s="45"/>
      <c r="F32" s="45"/>
      <c r="G32" s="45"/>
      <c r="H32" s="45"/>
      <c r="J32" s="35"/>
    </row>
    <row r="33" spans="1:10" s="35" customFormat="1" x14ac:dyDescent="0.25">
      <c r="A33" s="36" t="s">
        <v>220</v>
      </c>
      <c r="B33" s="37"/>
      <c r="C33" s="38">
        <f>SUM(C30:C32)</f>
        <v>0</v>
      </c>
      <c r="D33" s="38">
        <f t="shared" ref="D33:H33" si="5">SUM(D30:D32)</f>
        <v>0</v>
      </c>
      <c r="E33" s="38">
        <f t="shared" si="5"/>
        <v>0</v>
      </c>
      <c r="F33" s="38">
        <f t="shared" si="5"/>
        <v>0</v>
      </c>
      <c r="G33" s="38">
        <f t="shared" si="5"/>
        <v>0</v>
      </c>
      <c r="H33" s="38">
        <f t="shared" si="5"/>
        <v>0</v>
      </c>
      <c r="J33"/>
    </row>
    <row r="34" spans="1:10" x14ac:dyDescent="0.25">
      <c r="A34" s="26"/>
    </row>
    <row r="35" spans="1:10" x14ac:dyDescent="0.25">
      <c r="A35" s="28" t="s">
        <v>221</v>
      </c>
    </row>
    <row r="36" spans="1:10" x14ac:dyDescent="0.25">
      <c r="A36" s="44" t="s">
        <v>222</v>
      </c>
      <c r="B36" s="42" t="s">
        <v>270</v>
      </c>
      <c r="C36" s="45"/>
      <c r="D36" s="45"/>
      <c r="E36" s="45"/>
      <c r="F36" s="45"/>
      <c r="G36" s="45"/>
      <c r="H36" s="45"/>
      <c r="J36" s="35"/>
    </row>
    <row r="37" spans="1:10" s="35" customFormat="1" x14ac:dyDescent="0.25">
      <c r="A37" s="36" t="s">
        <v>223</v>
      </c>
      <c r="B37" s="37"/>
      <c r="C37" s="38">
        <f>C36</f>
        <v>0</v>
      </c>
      <c r="D37" s="38">
        <f t="shared" ref="D37:H37" si="6">D36</f>
        <v>0</v>
      </c>
      <c r="E37" s="38">
        <f t="shared" si="6"/>
        <v>0</v>
      </c>
      <c r="F37" s="38">
        <f t="shared" si="6"/>
        <v>0</v>
      </c>
      <c r="G37" s="38">
        <f t="shared" si="6"/>
        <v>0</v>
      </c>
      <c r="H37" s="38">
        <f t="shared" si="6"/>
        <v>0</v>
      </c>
      <c r="J37"/>
    </row>
    <row r="38" spans="1:10" x14ac:dyDescent="0.25">
      <c r="A38" s="26"/>
    </row>
    <row r="39" spans="1:10" ht="18.75" x14ac:dyDescent="0.3">
      <c r="A39" s="39" t="s">
        <v>224</v>
      </c>
      <c r="B39" s="37"/>
      <c r="C39" s="38">
        <f>C16+C21+C27+C33+C37</f>
        <v>0</v>
      </c>
      <c r="D39" s="38">
        <f t="shared" ref="D39:H39" si="7">D16+D21+D27+D33+D37</f>
        <v>0</v>
      </c>
      <c r="E39" s="38">
        <f t="shared" si="7"/>
        <v>0</v>
      </c>
      <c r="F39" s="38">
        <f t="shared" si="7"/>
        <v>0</v>
      </c>
      <c r="G39" s="38">
        <f t="shared" si="7"/>
        <v>0</v>
      </c>
      <c r="H39" s="38">
        <f t="shared" si="7"/>
        <v>0</v>
      </c>
    </row>
    <row r="40" spans="1:10" x14ac:dyDescent="0.25">
      <c r="A40" s="26"/>
    </row>
    <row r="41" spans="1:10" ht="18.75" x14ac:dyDescent="0.3">
      <c r="A41" s="32" t="s">
        <v>225</v>
      </c>
    </row>
    <row r="42" spans="1:10" x14ac:dyDescent="0.25">
      <c r="A42" s="26" t="s">
        <v>196</v>
      </c>
    </row>
    <row r="43" spans="1:10" ht="28.9" customHeight="1" x14ac:dyDescent="0.25">
      <c r="A43" s="33" t="s">
        <v>264</v>
      </c>
      <c r="B43" t="s">
        <v>279</v>
      </c>
      <c r="C43" s="34">
        <f>'Step 2. Staff'!B78</f>
        <v>0</v>
      </c>
      <c r="D43" s="34">
        <f>'Step 2. Staff'!C78</f>
        <v>0</v>
      </c>
      <c r="E43" s="34">
        <f>'Step 2. Staff'!D78</f>
        <v>0</v>
      </c>
      <c r="F43" s="34">
        <f>'Step 2. Staff'!E78</f>
        <v>0</v>
      </c>
      <c r="G43" s="34">
        <f>'Step 2. Staff'!F78</f>
        <v>0</v>
      </c>
      <c r="H43" s="34">
        <f>'Step 2. Staff'!G78</f>
        <v>0</v>
      </c>
    </row>
    <row r="44" spans="1:10" ht="30" x14ac:dyDescent="0.25">
      <c r="A44" s="33" t="s">
        <v>265</v>
      </c>
      <c r="B44" t="s">
        <v>279</v>
      </c>
      <c r="C44" s="34">
        <f>'Step 2. Staff'!B79</f>
        <v>0</v>
      </c>
      <c r="D44" s="34">
        <f>'Step 2. Staff'!C79</f>
        <v>0</v>
      </c>
      <c r="E44" s="34">
        <f>'Step 2. Staff'!D79</f>
        <v>0</v>
      </c>
      <c r="F44" s="34">
        <f>'Step 2. Staff'!E79</f>
        <v>0</v>
      </c>
      <c r="G44" s="34">
        <f>'Step 2. Staff'!F79</f>
        <v>0</v>
      </c>
      <c r="H44" s="34">
        <f>'Step 2. Staff'!G79</f>
        <v>0</v>
      </c>
    </row>
    <row r="45" spans="1:10" x14ac:dyDescent="0.25">
      <c r="A45" s="27" t="s">
        <v>197</v>
      </c>
      <c r="B45" t="s">
        <v>282</v>
      </c>
      <c r="C45" s="34">
        <f>'Step 2. Staff'!B80</f>
        <v>0</v>
      </c>
      <c r="D45" s="34">
        <f>'Step 2. Staff'!C80</f>
        <v>0</v>
      </c>
      <c r="E45" s="34">
        <f>'Step 2. Staff'!D80</f>
        <v>0</v>
      </c>
      <c r="F45" s="34">
        <f>'Step 2. Staff'!E80</f>
        <v>0</v>
      </c>
      <c r="G45" s="34">
        <f>'Step 2. Staff'!F80</f>
        <v>0</v>
      </c>
      <c r="H45" s="34">
        <f>'Step 2. Staff'!G80</f>
        <v>0</v>
      </c>
    </row>
    <row r="46" spans="1:10" ht="30" x14ac:dyDescent="0.25">
      <c r="A46" s="33" t="s">
        <v>266</v>
      </c>
      <c r="B46" t="s">
        <v>279</v>
      </c>
      <c r="C46" s="34">
        <f>'Step 2. Staff'!B81</f>
        <v>0</v>
      </c>
      <c r="D46" s="34">
        <f>'Step 2. Staff'!C81</f>
        <v>0</v>
      </c>
      <c r="E46" s="34">
        <f>'Step 2. Staff'!D81</f>
        <v>0</v>
      </c>
      <c r="F46" s="34">
        <f>'Step 2. Staff'!E81</f>
        <v>0</v>
      </c>
      <c r="G46" s="34">
        <f>'Step 2. Staff'!F81</f>
        <v>0</v>
      </c>
      <c r="H46" s="34">
        <f>'Step 2. Staff'!G81</f>
        <v>0</v>
      </c>
    </row>
    <row r="47" spans="1:10" x14ac:dyDescent="0.25">
      <c r="A47" s="27" t="s">
        <v>226</v>
      </c>
      <c r="B47" t="s">
        <v>279</v>
      </c>
      <c r="C47" s="34">
        <f>'Step 2. Staff'!B82</f>
        <v>0</v>
      </c>
      <c r="D47" s="34">
        <f>'Step 2. Staff'!C82</f>
        <v>0</v>
      </c>
      <c r="E47" s="34">
        <f>'Step 2. Staff'!D82</f>
        <v>0</v>
      </c>
      <c r="F47" s="34">
        <f>'Step 2. Staff'!E82</f>
        <v>0</v>
      </c>
      <c r="G47" s="34">
        <f>'Step 2. Staff'!F82</f>
        <v>0</v>
      </c>
      <c r="H47" s="34">
        <f>'Step 2. Staff'!G82</f>
        <v>0</v>
      </c>
    </row>
    <row r="48" spans="1:10" x14ac:dyDescent="0.25">
      <c r="A48" s="27" t="s">
        <v>198</v>
      </c>
      <c r="B48" t="s">
        <v>274</v>
      </c>
    </row>
    <row r="49" spans="1:8" x14ac:dyDescent="0.25">
      <c r="A49" s="36" t="s">
        <v>199</v>
      </c>
      <c r="B49" s="37"/>
      <c r="C49" s="38">
        <f>SUM(C43:C48)</f>
        <v>0</v>
      </c>
      <c r="D49" s="38">
        <f t="shared" ref="D49:H49" si="8">SUM(D43:D48)</f>
        <v>0</v>
      </c>
      <c r="E49" s="38">
        <f t="shared" si="8"/>
        <v>0</v>
      </c>
      <c r="F49" s="38">
        <f t="shared" si="8"/>
        <v>0</v>
      </c>
      <c r="G49" s="38">
        <f t="shared" si="8"/>
        <v>0</v>
      </c>
      <c r="H49" s="38">
        <f t="shared" si="8"/>
        <v>0</v>
      </c>
    </row>
    <row r="50" spans="1:8" x14ac:dyDescent="0.25">
      <c r="A50" s="26" t="s">
        <v>200</v>
      </c>
    </row>
    <row r="51" spans="1:8" x14ac:dyDescent="0.25">
      <c r="A51" s="27" t="s">
        <v>201</v>
      </c>
      <c r="B51" t="s">
        <v>279</v>
      </c>
      <c r="C51" s="34">
        <f>'Step 2. Staff'!$F$46*'DPS Forecast Information'!D49</f>
        <v>0</v>
      </c>
      <c r="D51" s="34">
        <f>'Step 2. Staff'!$J$46*'DPS Forecast Information'!E49</f>
        <v>0</v>
      </c>
      <c r="E51" s="34">
        <f>'Step 2. Staff'!$N$46*'DPS Forecast Information'!F49</f>
        <v>0</v>
      </c>
      <c r="F51" s="34">
        <f>'Step 2. Staff'!$R$46*'DPS Forecast Information'!G49</f>
        <v>0</v>
      </c>
      <c r="G51" s="34">
        <f>'Step 2. Staff'!$V$46*'DPS Forecast Information'!H49</f>
        <v>0</v>
      </c>
      <c r="H51" s="34">
        <f>'Step 2. Staff'!$Z$46*'DPS Forecast Information'!I49</f>
        <v>0</v>
      </c>
    </row>
    <row r="52" spans="1:8" x14ac:dyDescent="0.25">
      <c r="A52" s="27" t="s">
        <v>227</v>
      </c>
      <c r="B52" t="s">
        <v>279</v>
      </c>
      <c r="C52" s="34">
        <f>'Step 2. Staff'!$F$46*'DPS Forecast Information'!D50</f>
        <v>0</v>
      </c>
      <c r="D52" s="34">
        <f>'Step 2. Staff'!$J$46*'DPS Forecast Information'!E50</f>
        <v>0</v>
      </c>
      <c r="E52" s="34">
        <f>'Step 2. Staff'!$N$46*'DPS Forecast Information'!F50</f>
        <v>0</v>
      </c>
      <c r="F52" s="34">
        <f>'Step 2. Staff'!$R$46*'DPS Forecast Information'!G50</f>
        <v>0</v>
      </c>
      <c r="G52" s="34">
        <f>'Step 2. Staff'!$V$46*'DPS Forecast Information'!H50</f>
        <v>0</v>
      </c>
      <c r="H52" s="34">
        <f>'Step 2. Staff'!$Z$46*'DPS Forecast Information'!I50</f>
        <v>0</v>
      </c>
    </row>
    <row r="53" spans="1:8" x14ac:dyDescent="0.25">
      <c r="A53" s="27" t="s">
        <v>164</v>
      </c>
      <c r="B53" t="s">
        <v>279</v>
      </c>
      <c r="C53" s="4">
        <f>'Step 2. Staff'!D53*'Step 2. Staff'!$E$46</f>
        <v>0</v>
      </c>
      <c r="D53" s="4">
        <f>'Step 2. Staff'!H53*'Step 2. Staff'!$I$46</f>
        <v>0</v>
      </c>
      <c r="E53" s="4">
        <f>'Step 2. Staff'!L53*'Step 2. Staff'!$M$46</f>
        <v>0</v>
      </c>
      <c r="F53" s="4">
        <f>'Step 2. Staff'!P53*'Step 2. Staff'!$Q$46</f>
        <v>0</v>
      </c>
      <c r="G53" s="4">
        <f>'Step 2. Staff'!T53*'Step 2. Staff'!$U$46</f>
        <v>0</v>
      </c>
      <c r="H53" s="4">
        <f>'Step 2. Staff'!X53*'Step 2. Staff'!$Y$46</f>
        <v>0</v>
      </c>
    </row>
    <row r="54" spans="1:8" x14ac:dyDescent="0.25">
      <c r="A54" s="27" t="s">
        <v>166</v>
      </c>
      <c r="B54" t="s">
        <v>279</v>
      </c>
      <c r="C54" s="4">
        <f>'Step 2. Staff'!D54*'Step 2. Staff'!$E$46</f>
        <v>0</v>
      </c>
      <c r="D54" s="4">
        <f>'Step 2. Staff'!H54*'Step 2. Staff'!$I$46</f>
        <v>0</v>
      </c>
      <c r="E54" s="4">
        <f>'Step 2. Staff'!L54*'Step 2. Staff'!$M$46</f>
        <v>0</v>
      </c>
      <c r="F54" s="4">
        <f>'Step 2. Staff'!P54*'Step 2. Staff'!$Q$46</f>
        <v>0</v>
      </c>
      <c r="G54" s="4">
        <f>'Step 2. Staff'!T54*'Step 2. Staff'!$U$46</f>
        <v>0</v>
      </c>
      <c r="H54" s="4">
        <f>'Step 2. Staff'!X54*'Step 2. Staff'!$Y$46</f>
        <v>0</v>
      </c>
    </row>
    <row r="55" spans="1:8" x14ac:dyDescent="0.25">
      <c r="A55" s="27" t="s">
        <v>203</v>
      </c>
      <c r="B55" t="s">
        <v>279</v>
      </c>
      <c r="C55" s="4">
        <f>'Step 2. Staff'!D55*'Step 2. Staff'!$E$46</f>
        <v>0</v>
      </c>
      <c r="D55" s="4">
        <f>'Step 2. Staff'!H55*'Step 2. Staff'!$I$46</f>
        <v>0</v>
      </c>
      <c r="E55" s="4">
        <f>'Step 2. Staff'!L55*'Step 2. Staff'!$M$46</f>
        <v>0</v>
      </c>
      <c r="F55" s="4">
        <f>'Step 2. Staff'!P55*'Step 2. Staff'!$Q$46</f>
        <v>0</v>
      </c>
      <c r="G55" s="4">
        <f>'Step 2. Staff'!T55*'Step 2. Staff'!$U$46</f>
        <v>0</v>
      </c>
      <c r="H55" s="4">
        <f>'Step 2. Staff'!X55*'Step 2. Staff'!$Y$46</f>
        <v>0</v>
      </c>
    </row>
    <row r="56" spans="1:8" x14ac:dyDescent="0.25">
      <c r="A56" s="27" t="s">
        <v>204</v>
      </c>
      <c r="B56" t="s">
        <v>279</v>
      </c>
      <c r="C56" s="4">
        <f>('Step 2. Staff'!D56*'Step 2. Staff'!$E$46)+('Step 2. Staff'!D57*'Step 2. Staff'!$E$46)</f>
        <v>0</v>
      </c>
      <c r="D56" s="4">
        <f>('Step 2. Staff'!H56*'Step 2. Staff'!$I$46)+('Step 2. Staff'!H57*'Step 2. Staff'!$I$46)</f>
        <v>0</v>
      </c>
      <c r="E56" s="4">
        <f>('Step 2. Staff'!L56*'Step 2. Staff'!$M$46)+('Step 2. Staff'!L57*'Step 2. Staff'!$M$46)</f>
        <v>0</v>
      </c>
      <c r="F56" s="4">
        <f>('Step 2. Staff'!P56*'Step 2. Staff'!$Q$46)+('Step 2. Staff'!P57*'Step 2. Staff'!$Q$46)</f>
        <v>0</v>
      </c>
      <c r="G56" s="4">
        <f>('Step 2. Staff'!T56*'Step 2. Staff'!$U$46)+('Step 2. Staff'!T57*'Step 2. Staff'!$U$46)</f>
        <v>0</v>
      </c>
      <c r="H56" s="4">
        <f>('Step 2. Staff'!X56*'Step 2. Staff'!$Y$46)+('Step 2. Staff'!X57*'Step 2. Staff'!$Y$46)</f>
        <v>0</v>
      </c>
    </row>
    <row r="57" spans="1:8" x14ac:dyDescent="0.25">
      <c r="A57" s="36" t="s">
        <v>205</v>
      </c>
      <c r="B57" s="37"/>
      <c r="C57" s="40">
        <f>SUM(C51:C56)</f>
        <v>0</v>
      </c>
      <c r="D57" s="40">
        <f t="shared" ref="D57:H57" si="9">SUM(D51:D56)</f>
        <v>0</v>
      </c>
      <c r="E57" s="40">
        <f t="shared" si="9"/>
        <v>0</v>
      </c>
      <c r="F57" s="40">
        <f t="shared" si="9"/>
        <v>0</v>
      </c>
      <c r="G57" s="40">
        <f t="shared" si="9"/>
        <v>0</v>
      </c>
      <c r="H57" s="40">
        <f t="shared" si="9"/>
        <v>0</v>
      </c>
    </row>
    <row r="58" spans="1:8" x14ac:dyDescent="0.25">
      <c r="A58" s="36" t="s">
        <v>206</v>
      </c>
      <c r="B58" s="37"/>
      <c r="C58" s="38">
        <f>C49+C57</f>
        <v>0</v>
      </c>
      <c r="D58" s="38">
        <f t="shared" ref="D58:H58" si="10">D49+D57</f>
        <v>0</v>
      </c>
      <c r="E58" s="38">
        <f t="shared" si="10"/>
        <v>0</v>
      </c>
      <c r="F58" s="38">
        <f t="shared" si="10"/>
        <v>0</v>
      </c>
      <c r="G58" s="38">
        <f t="shared" si="10"/>
        <v>0</v>
      </c>
      <c r="H58" s="38">
        <f t="shared" si="10"/>
        <v>0</v>
      </c>
    </row>
    <row r="59" spans="1:8" x14ac:dyDescent="0.25">
      <c r="A59" s="26"/>
    </row>
    <row r="60" spans="1:8" x14ac:dyDescent="0.25">
      <c r="A60" s="28" t="s">
        <v>228</v>
      </c>
    </row>
    <row r="61" spans="1:8" x14ac:dyDescent="0.25">
      <c r="A61" s="29" t="s">
        <v>229</v>
      </c>
      <c r="B61" t="s">
        <v>279</v>
      </c>
      <c r="C61" s="4">
        <f>'DPS Forecast Information'!D43*'Step 1. Enrollment'!B19</f>
        <v>0</v>
      </c>
      <c r="D61" s="4">
        <f>'DPS Forecast Information'!E43*'Step 1. Enrollment'!C19</f>
        <v>0</v>
      </c>
      <c r="E61" s="4">
        <f>'DPS Forecast Information'!F43*'Step 1. Enrollment'!D19</f>
        <v>0</v>
      </c>
      <c r="F61" s="4">
        <f>'DPS Forecast Information'!G43*'Step 1. Enrollment'!E19</f>
        <v>0</v>
      </c>
      <c r="G61" s="4">
        <f>'DPS Forecast Information'!H43*'Step 1. Enrollment'!F19</f>
        <v>0</v>
      </c>
      <c r="H61" s="4">
        <f>'DPS Forecast Information'!I43*'Step 1. Enrollment'!G19</f>
        <v>0</v>
      </c>
    </row>
    <row r="62" spans="1:8" x14ac:dyDescent="0.25">
      <c r="A62" s="29" t="s">
        <v>230</v>
      </c>
      <c r="B62" t="s">
        <v>279</v>
      </c>
      <c r="C62" s="4">
        <f>SUM('Step 2. Staff'!E60:E62)</f>
        <v>0</v>
      </c>
      <c r="D62" s="4">
        <f>SUM('Step 2. Staff'!I60:I62)</f>
        <v>0</v>
      </c>
      <c r="E62" s="4">
        <f>'Step 2. Staff'!M60+'Step 2. Staff'!M61+'Step 2. Staff'!M62</f>
        <v>0</v>
      </c>
      <c r="F62" s="4">
        <f>'Step 2. Staff'!Q60+'Step 2. Staff'!Q61+'Step 2. Staff'!Q62</f>
        <v>0</v>
      </c>
      <c r="G62" s="4">
        <f>SUM('Step 2. Staff'!U60:U62)</f>
        <v>0</v>
      </c>
      <c r="H62" s="4">
        <f>'Step 2. Staff'!Y60+'Step 2. Staff'!Y61+'Step 2. Staff'!Y62</f>
        <v>0</v>
      </c>
    </row>
    <row r="63" spans="1:8" x14ac:dyDescent="0.25">
      <c r="A63" s="44" t="s">
        <v>231</v>
      </c>
      <c r="B63" s="42" t="s">
        <v>270</v>
      </c>
      <c r="C63" s="45"/>
      <c r="D63" s="45"/>
      <c r="E63" s="45"/>
      <c r="F63" s="45"/>
      <c r="G63" s="45"/>
      <c r="H63" s="45"/>
    </row>
    <row r="64" spans="1:8" x14ac:dyDescent="0.25">
      <c r="A64" s="44" t="s">
        <v>232</v>
      </c>
      <c r="B64" s="42" t="s">
        <v>270</v>
      </c>
      <c r="C64" s="45"/>
      <c r="D64" s="45"/>
      <c r="E64" s="45"/>
      <c r="F64" s="45"/>
      <c r="G64" s="45"/>
      <c r="H64" s="45"/>
    </row>
    <row r="65" spans="1:8" x14ac:dyDescent="0.25">
      <c r="A65" s="29" t="s">
        <v>233</v>
      </c>
      <c r="B65" t="s">
        <v>280</v>
      </c>
      <c r="C65" s="4">
        <f>'DPS Forecast Information'!D44*'Step 1. Enrollment'!B19</f>
        <v>0</v>
      </c>
      <c r="D65" s="4">
        <f>'DPS Forecast Information'!E44*'Step 1. Enrollment'!C19</f>
        <v>0</v>
      </c>
      <c r="E65" s="4">
        <f>'DPS Forecast Information'!F44*'Step 1. Enrollment'!D19</f>
        <v>0</v>
      </c>
      <c r="F65" s="4">
        <f>'DPS Forecast Information'!G44*'Step 1. Enrollment'!E19</f>
        <v>0</v>
      </c>
      <c r="G65" s="4">
        <f>'DPS Forecast Information'!H44*'Step 1. Enrollment'!F19</f>
        <v>0</v>
      </c>
      <c r="H65" s="4">
        <f>'DPS Forecast Information'!I44*'Step 1. Enrollment'!G19</f>
        <v>0</v>
      </c>
    </row>
    <row r="66" spans="1:8" x14ac:dyDescent="0.25">
      <c r="A66" s="44" t="s">
        <v>234</v>
      </c>
      <c r="B66" s="42" t="s">
        <v>270</v>
      </c>
      <c r="C66" s="45"/>
      <c r="D66" s="45"/>
      <c r="E66" s="45"/>
      <c r="F66" s="45"/>
      <c r="G66" s="45"/>
      <c r="H66" s="45"/>
    </row>
    <row r="67" spans="1:8" x14ac:dyDescent="0.25">
      <c r="A67" s="44" t="s">
        <v>235</v>
      </c>
      <c r="B67" s="42" t="s">
        <v>270</v>
      </c>
      <c r="C67" s="45"/>
      <c r="D67" s="45"/>
      <c r="E67" s="45"/>
      <c r="F67" s="45"/>
      <c r="G67" s="45"/>
      <c r="H67" s="45"/>
    </row>
    <row r="68" spans="1:8" x14ac:dyDescent="0.25">
      <c r="A68" s="44" t="s">
        <v>236</v>
      </c>
      <c r="B68" s="42" t="s">
        <v>270</v>
      </c>
      <c r="C68" s="45"/>
      <c r="D68" s="45"/>
      <c r="E68" s="45"/>
      <c r="F68" s="45"/>
      <c r="G68" s="45"/>
      <c r="H68" s="45"/>
    </row>
    <row r="69" spans="1:8" x14ac:dyDescent="0.25">
      <c r="A69" s="44" t="s">
        <v>237</v>
      </c>
      <c r="B69" s="42" t="s">
        <v>270</v>
      </c>
      <c r="C69" s="45"/>
      <c r="D69" s="45"/>
      <c r="E69" s="45"/>
      <c r="F69" s="45"/>
      <c r="G69" s="45"/>
      <c r="H69" s="45"/>
    </row>
    <row r="70" spans="1:8" x14ac:dyDescent="0.25">
      <c r="A70" s="44" t="s">
        <v>238</v>
      </c>
      <c r="B70" s="42" t="s">
        <v>270</v>
      </c>
      <c r="C70" s="45"/>
      <c r="D70" s="45"/>
      <c r="E70" s="45"/>
      <c r="F70" s="45"/>
      <c r="G70" s="45"/>
      <c r="H70" s="45"/>
    </row>
    <row r="71" spans="1:8" x14ac:dyDescent="0.25">
      <c r="A71" s="44" t="s">
        <v>239</v>
      </c>
      <c r="B71" s="42" t="s">
        <v>270</v>
      </c>
      <c r="C71" s="45"/>
      <c r="D71" s="45"/>
      <c r="E71" s="45"/>
      <c r="F71" s="45"/>
      <c r="G71" s="45"/>
      <c r="H71" s="45"/>
    </row>
    <row r="72" spans="1:8" x14ac:dyDescent="0.25">
      <c r="A72" s="36" t="s">
        <v>240</v>
      </c>
      <c r="B72" s="37"/>
      <c r="C72" s="38">
        <f>SUM(C61:C71)</f>
        <v>0</v>
      </c>
      <c r="D72" s="38">
        <f t="shared" ref="D72:H72" si="11">SUM(D61:D71)</f>
        <v>0</v>
      </c>
      <c r="E72" s="38">
        <f t="shared" si="11"/>
        <v>0</v>
      </c>
      <c r="F72" s="38">
        <f t="shared" si="11"/>
        <v>0</v>
      </c>
      <c r="G72" s="38">
        <f t="shared" si="11"/>
        <v>0</v>
      </c>
      <c r="H72" s="38">
        <f t="shared" si="11"/>
        <v>0</v>
      </c>
    </row>
    <row r="73" spans="1:8" x14ac:dyDescent="0.25">
      <c r="A73" s="26"/>
    </row>
    <row r="74" spans="1:8" x14ac:dyDescent="0.25">
      <c r="A74" s="28" t="s">
        <v>241</v>
      </c>
    </row>
    <row r="75" spans="1:8" x14ac:dyDescent="0.25">
      <c r="A75" s="46" t="s">
        <v>242</v>
      </c>
      <c r="B75" s="42" t="s">
        <v>270</v>
      </c>
      <c r="C75" s="45"/>
      <c r="D75" s="45"/>
      <c r="E75" s="45"/>
      <c r="F75" s="45"/>
      <c r="G75" s="45"/>
      <c r="H75" s="45"/>
    </row>
    <row r="76" spans="1:8" x14ac:dyDescent="0.25">
      <c r="A76" s="46" t="s">
        <v>243</v>
      </c>
      <c r="B76" s="42" t="s">
        <v>270</v>
      </c>
      <c r="C76" s="45"/>
      <c r="D76" s="45"/>
      <c r="E76" s="45"/>
      <c r="F76" s="45"/>
      <c r="G76" s="45"/>
      <c r="H76" s="45"/>
    </row>
    <row r="77" spans="1:8" x14ac:dyDescent="0.25">
      <c r="A77" s="46" t="s">
        <v>244</v>
      </c>
      <c r="B77" s="42" t="s">
        <v>270</v>
      </c>
      <c r="C77" s="45"/>
      <c r="D77" s="45"/>
      <c r="E77" s="45"/>
      <c r="F77" s="45"/>
      <c r="G77" s="45"/>
      <c r="H77" s="45"/>
    </row>
    <row r="78" spans="1:8" x14ac:dyDescent="0.25">
      <c r="A78" s="46" t="s">
        <v>245</v>
      </c>
      <c r="B78" s="42" t="s">
        <v>270</v>
      </c>
      <c r="C78" s="45"/>
      <c r="D78" s="45"/>
      <c r="E78" s="45"/>
      <c r="F78" s="45"/>
      <c r="G78" s="45"/>
      <c r="H78" s="45"/>
    </row>
    <row r="79" spans="1:8" x14ac:dyDescent="0.25">
      <c r="A79" s="46" t="s">
        <v>246</v>
      </c>
      <c r="B79" s="42" t="s">
        <v>270</v>
      </c>
      <c r="C79" s="45"/>
      <c r="D79" s="45"/>
      <c r="E79" s="45"/>
      <c r="F79" s="45"/>
      <c r="G79" s="45"/>
      <c r="H79" s="45"/>
    </row>
    <row r="80" spans="1:8" x14ac:dyDescent="0.25">
      <c r="A80" s="46" t="s">
        <v>247</v>
      </c>
      <c r="B80" s="42" t="s">
        <v>270</v>
      </c>
      <c r="C80" s="45"/>
      <c r="D80" s="45"/>
      <c r="E80" s="45"/>
      <c r="F80" s="45"/>
      <c r="G80" s="45"/>
      <c r="H80" s="45"/>
    </row>
    <row r="81" spans="1:8" x14ac:dyDescent="0.25">
      <c r="A81" s="46" t="s">
        <v>248</v>
      </c>
      <c r="B81" s="42" t="s">
        <v>270</v>
      </c>
      <c r="C81" s="45"/>
      <c r="D81" s="45"/>
      <c r="E81" s="45"/>
      <c r="F81" s="45"/>
      <c r="G81" s="45"/>
      <c r="H81" s="45"/>
    </row>
    <row r="82" spans="1:8" x14ac:dyDescent="0.25">
      <c r="A82" s="44" t="s">
        <v>249</v>
      </c>
      <c r="B82" s="42" t="s">
        <v>270</v>
      </c>
      <c r="C82" s="45"/>
      <c r="D82" s="45"/>
      <c r="E82" s="45"/>
      <c r="F82" s="45"/>
      <c r="G82" s="45"/>
      <c r="H82" s="45"/>
    </row>
    <row r="83" spans="1:8" x14ac:dyDescent="0.25">
      <c r="A83" s="29" t="s">
        <v>250</v>
      </c>
      <c r="B83" t="s">
        <v>280</v>
      </c>
      <c r="C83" s="4">
        <f>IF('Step 1. Enrollment'!$B$27= List!$A$2,'DPS Forecast Information'!D45*'Step 1. Enrollment'!B18, IF('Step 1. Enrollment'!$B$27="No",'Step 1. Enrollment'!B28,0))</f>
        <v>0</v>
      </c>
      <c r="D83" s="4">
        <f>IF('Step 1. Enrollment'!$B$27= List!$A$2,'DPS Forecast Information'!E45*'Step 1. Enrollment'!C18, IF('Step 1. Enrollment'!$B$27="No",'Step 1. Enrollment'!C28,0))</f>
        <v>0</v>
      </c>
      <c r="E83" s="4">
        <f>IF('Step 1. Enrollment'!$B$27= List!$A$2,'DPS Forecast Information'!F45*'Step 1. Enrollment'!D18, IF('Step 1. Enrollment'!$B$27="No",'Step 1. Enrollment'!D28,0))</f>
        <v>0</v>
      </c>
      <c r="F83" s="4">
        <f>IF('Step 1. Enrollment'!$B$27= List!$A$2,'DPS Forecast Information'!G45*'Step 1. Enrollment'!E18, IF('Step 1. Enrollment'!$B$27="No",'Step 1. Enrollment'!E28,0))</f>
        <v>0</v>
      </c>
      <c r="G83" s="4">
        <f>IF('Step 1. Enrollment'!$B$27= List!$A$2,'DPS Forecast Information'!H45*'Step 1. Enrollment'!F18, IF('Step 1. Enrollment'!$B$27="No",'Step 1. Enrollment'!F28,0))</f>
        <v>0</v>
      </c>
      <c r="H83" s="4">
        <f>IF('Step 1. Enrollment'!$B$27= List!$A$2,'DPS Forecast Information'!I45*'Step 1. Enrollment'!G18, IF('Step 1. Enrollment'!$B$27="No",'Step 1. Enrollment'!G28,0))</f>
        <v>0</v>
      </c>
    </row>
    <row r="84" spans="1:8" x14ac:dyDescent="0.25">
      <c r="A84" s="46" t="s">
        <v>251</v>
      </c>
      <c r="B84" s="42" t="s">
        <v>270</v>
      </c>
      <c r="C84" s="45"/>
      <c r="D84" s="45"/>
      <c r="E84" s="45"/>
      <c r="F84" s="45"/>
      <c r="G84" s="45"/>
      <c r="H84" s="45"/>
    </row>
    <row r="85" spans="1:8" x14ac:dyDescent="0.25">
      <c r="A85" s="36" t="s">
        <v>252</v>
      </c>
      <c r="B85" s="37"/>
      <c r="C85" s="40">
        <f>SUM(C75:C84)</f>
        <v>0</v>
      </c>
      <c r="D85" s="40">
        <f t="shared" ref="D85:H85" si="12">SUM(D75:D84)</f>
        <v>0</v>
      </c>
      <c r="E85" s="40">
        <f t="shared" si="12"/>
        <v>0</v>
      </c>
      <c r="F85" s="40">
        <f t="shared" si="12"/>
        <v>0</v>
      </c>
      <c r="G85" s="40">
        <f t="shared" si="12"/>
        <v>0</v>
      </c>
      <c r="H85" s="40">
        <f t="shared" si="12"/>
        <v>0</v>
      </c>
    </row>
    <row r="86" spans="1:8" x14ac:dyDescent="0.25">
      <c r="A86" s="29"/>
    </row>
    <row r="87" spans="1:8" x14ac:dyDescent="0.25">
      <c r="A87" s="28" t="s">
        <v>207</v>
      </c>
    </row>
    <row r="88" spans="1:8" x14ac:dyDescent="0.25">
      <c r="A88" s="44" t="s">
        <v>253</v>
      </c>
      <c r="B88" s="42" t="s">
        <v>270</v>
      </c>
      <c r="C88" s="45"/>
      <c r="D88" s="45"/>
      <c r="E88" s="45"/>
      <c r="F88" s="45"/>
      <c r="G88" s="45"/>
      <c r="H88" s="45"/>
    </row>
    <row r="89" spans="1:8" x14ac:dyDescent="0.25">
      <c r="A89" s="44" t="s">
        <v>254</v>
      </c>
      <c r="B89" s="42" t="s">
        <v>270</v>
      </c>
      <c r="C89" s="45"/>
      <c r="D89" s="45"/>
      <c r="E89" s="45"/>
      <c r="F89" s="45"/>
      <c r="G89" s="45"/>
      <c r="H89" s="45"/>
    </row>
    <row r="90" spans="1:8" x14ac:dyDescent="0.25">
      <c r="A90" s="44" t="s">
        <v>255</v>
      </c>
      <c r="B90" s="42" t="s">
        <v>270</v>
      </c>
      <c r="C90" s="45"/>
      <c r="D90" s="45"/>
      <c r="E90" s="45"/>
      <c r="F90" s="45"/>
      <c r="G90" s="45"/>
      <c r="H90" s="45"/>
    </row>
    <row r="91" spans="1:8" x14ac:dyDescent="0.25">
      <c r="A91" s="44" t="s">
        <v>256</v>
      </c>
      <c r="B91" s="42" t="s">
        <v>270</v>
      </c>
      <c r="C91" s="45"/>
      <c r="D91" s="45"/>
      <c r="E91" s="45"/>
      <c r="F91" s="45"/>
      <c r="G91" s="45"/>
      <c r="H91" s="45"/>
    </row>
    <row r="92" spans="1:8" x14ac:dyDescent="0.25">
      <c r="A92" s="44" t="s">
        <v>257</v>
      </c>
      <c r="B92" s="42" t="s">
        <v>270</v>
      </c>
      <c r="C92" s="45"/>
      <c r="D92" s="45"/>
      <c r="E92" s="45"/>
      <c r="F92" s="45"/>
      <c r="G92" s="45"/>
      <c r="H92" s="45"/>
    </row>
    <row r="93" spans="1:8" x14ac:dyDescent="0.25">
      <c r="A93" s="44" t="s">
        <v>258</v>
      </c>
      <c r="B93" s="42" t="s">
        <v>270</v>
      </c>
      <c r="C93" s="45"/>
      <c r="D93" s="45"/>
      <c r="E93" s="45"/>
      <c r="F93" s="45"/>
      <c r="G93" s="45"/>
      <c r="H93" s="45"/>
    </row>
    <row r="94" spans="1:8" x14ac:dyDescent="0.25">
      <c r="A94" s="44" t="s">
        <v>209</v>
      </c>
      <c r="B94" s="42" t="s">
        <v>270</v>
      </c>
      <c r="C94" s="45"/>
      <c r="D94" s="45"/>
      <c r="E94" s="45"/>
      <c r="F94" s="45"/>
      <c r="G94" s="45"/>
      <c r="H94" s="45"/>
    </row>
    <row r="95" spans="1:8" x14ac:dyDescent="0.25">
      <c r="A95" s="36" t="s">
        <v>210</v>
      </c>
      <c r="B95" s="37"/>
      <c r="C95" s="38">
        <f>SUM(C88:C94)</f>
        <v>0</v>
      </c>
      <c r="D95" s="38">
        <f t="shared" ref="D95:H95" si="13">SUM(D88:D94)</f>
        <v>0</v>
      </c>
      <c r="E95" s="38">
        <f t="shared" si="13"/>
        <v>0</v>
      </c>
      <c r="F95" s="38">
        <f t="shared" si="13"/>
        <v>0</v>
      </c>
      <c r="G95" s="38">
        <f t="shared" si="13"/>
        <v>0</v>
      </c>
      <c r="H95" s="38">
        <f t="shared" si="13"/>
        <v>0</v>
      </c>
    </row>
    <row r="96" spans="1:8" x14ac:dyDescent="0.25">
      <c r="A96" s="26"/>
    </row>
    <row r="97" spans="1:8" x14ac:dyDescent="0.25">
      <c r="A97" s="28" t="s">
        <v>211</v>
      </c>
      <c r="C97" s="4"/>
      <c r="D97" s="4"/>
      <c r="E97" s="4"/>
      <c r="F97" s="4"/>
      <c r="G97" s="4"/>
      <c r="H97" s="4"/>
    </row>
    <row r="98" spans="1:8" x14ac:dyDescent="0.25">
      <c r="A98" s="44" t="s">
        <v>259</v>
      </c>
      <c r="B98" s="42" t="s">
        <v>270</v>
      </c>
      <c r="C98" s="45"/>
      <c r="D98" s="45"/>
      <c r="E98" s="45"/>
      <c r="F98" s="45"/>
      <c r="G98" s="45"/>
      <c r="H98" s="45"/>
    </row>
    <row r="99" spans="1:8" x14ac:dyDescent="0.25">
      <c r="A99" s="44" t="s">
        <v>260</v>
      </c>
      <c r="B99" s="42" t="s">
        <v>270</v>
      </c>
      <c r="C99" s="45"/>
      <c r="D99" s="45"/>
      <c r="E99" s="45"/>
      <c r="F99" s="45"/>
      <c r="G99" s="45"/>
      <c r="H99" s="45"/>
    </row>
    <row r="100" spans="1:8" x14ac:dyDescent="0.25">
      <c r="A100" s="44" t="s">
        <v>213</v>
      </c>
      <c r="B100" s="42" t="s">
        <v>270</v>
      </c>
      <c r="C100" s="45"/>
      <c r="D100" s="45"/>
      <c r="E100" s="45"/>
      <c r="F100" s="45"/>
      <c r="G100" s="45"/>
      <c r="H100" s="45"/>
    </row>
    <row r="101" spans="1:8" x14ac:dyDescent="0.25">
      <c r="A101" s="44" t="s">
        <v>214</v>
      </c>
      <c r="B101" s="42" t="s">
        <v>270</v>
      </c>
      <c r="C101" s="45"/>
      <c r="D101" s="45"/>
      <c r="E101" s="45"/>
      <c r="F101" s="45"/>
      <c r="G101" s="45"/>
      <c r="H101" s="45"/>
    </row>
    <row r="102" spans="1:8" x14ac:dyDescent="0.25">
      <c r="A102" s="36" t="s">
        <v>215</v>
      </c>
      <c r="B102" s="37"/>
      <c r="C102" s="38">
        <f>SUM(C98:C101)</f>
        <v>0</v>
      </c>
      <c r="D102" s="38">
        <f t="shared" ref="D102:H102" si="14">SUM(D98:D101)</f>
        <v>0</v>
      </c>
      <c r="E102" s="38">
        <f t="shared" si="14"/>
        <v>0</v>
      </c>
      <c r="F102" s="38">
        <f t="shared" si="14"/>
        <v>0</v>
      </c>
      <c r="G102" s="38">
        <f t="shared" si="14"/>
        <v>0</v>
      </c>
      <c r="H102" s="38">
        <f t="shared" si="14"/>
        <v>0</v>
      </c>
    </row>
    <row r="103" spans="1:8" x14ac:dyDescent="0.25">
      <c r="A103" s="26"/>
    </row>
    <row r="104" spans="1:8" x14ac:dyDescent="0.25">
      <c r="A104" s="28" t="s">
        <v>216</v>
      </c>
    </row>
    <row r="105" spans="1:8" x14ac:dyDescent="0.25">
      <c r="A105" s="44" t="s">
        <v>217</v>
      </c>
      <c r="B105" s="42" t="s">
        <v>270</v>
      </c>
      <c r="C105" s="42"/>
      <c r="D105" s="42"/>
      <c r="E105" s="42"/>
      <c r="F105" s="42"/>
      <c r="G105" s="42"/>
      <c r="H105" s="42"/>
    </row>
    <row r="106" spans="1:8" x14ac:dyDescent="0.25">
      <c r="A106" s="44" t="s">
        <v>261</v>
      </c>
      <c r="B106" s="42" t="s">
        <v>270</v>
      </c>
      <c r="C106" s="42"/>
      <c r="D106" s="42"/>
      <c r="E106" s="42"/>
      <c r="F106" s="42"/>
      <c r="G106" s="42"/>
      <c r="H106" s="42"/>
    </row>
    <row r="107" spans="1:8" x14ac:dyDescent="0.25">
      <c r="A107" s="44" t="s">
        <v>219</v>
      </c>
      <c r="B107" s="42" t="s">
        <v>270</v>
      </c>
      <c r="C107" s="42"/>
      <c r="D107" s="42"/>
      <c r="E107" s="42"/>
      <c r="F107" s="42"/>
      <c r="G107" s="42"/>
      <c r="H107" s="42"/>
    </row>
    <row r="108" spans="1:8" x14ac:dyDescent="0.25">
      <c r="A108" s="36" t="s">
        <v>220</v>
      </c>
      <c r="B108" s="37"/>
      <c r="C108" s="38">
        <f>SUM(C105:C107)</f>
        <v>0</v>
      </c>
      <c r="D108" s="38">
        <f t="shared" ref="D108:H108" si="15">SUM(D105:D107)</f>
        <v>0</v>
      </c>
      <c r="E108" s="38">
        <f t="shared" si="15"/>
        <v>0</v>
      </c>
      <c r="F108" s="38">
        <f t="shared" si="15"/>
        <v>0</v>
      </c>
      <c r="G108" s="38">
        <f t="shared" si="15"/>
        <v>0</v>
      </c>
      <c r="H108" s="38">
        <f t="shared" si="15"/>
        <v>0</v>
      </c>
    </row>
    <row r="109" spans="1:8" x14ac:dyDescent="0.25">
      <c r="A109" s="26"/>
    </row>
    <row r="110" spans="1:8" x14ac:dyDescent="0.25">
      <c r="A110" s="28" t="s">
        <v>262</v>
      </c>
    </row>
    <row r="111" spans="1:8" x14ac:dyDescent="0.25">
      <c r="A111" s="44" t="s">
        <v>222</v>
      </c>
      <c r="B111" s="42" t="s">
        <v>270</v>
      </c>
      <c r="C111" s="42"/>
      <c r="D111" s="42"/>
      <c r="E111" s="42"/>
      <c r="F111" s="42"/>
      <c r="G111" s="42"/>
      <c r="H111" s="42"/>
    </row>
    <row r="112" spans="1:8" x14ac:dyDescent="0.25">
      <c r="A112" s="44" t="s">
        <v>263</v>
      </c>
      <c r="B112" s="42" t="s">
        <v>270</v>
      </c>
      <c r="C112" s="42"/>
      <c r="D112" s="42"/>
      <c r="E112" s="42"/>
      <c r="F112" s="42"/>
      <c r="G112" s="42"/>
      <c r="H112" s="42"/>
    </row>
    <row r="113" spans="1:8" x14ac:dyDescent="0.25">
      <c r="A113" s="36" t="s">
        <v>223</v>
      </c>
      <c r="B113" s="37"/>
      <c r="C113" s="38">
        <f>SUM(C111:C112)</f>
        <v>0</v>
      </c>
      <c r="D113" s="38">
        <f t="shared" ref="D113:H113" si="16">SUM(D111:D112)</f>
        <v>0</v>
      </c>
      <c r="E113" s="38">
        <f t="shared" si="16"/>
        <v>0</v>
      </c>
      <c r="F113" s="38">
        <f t="shared" si="16"/>
        <v>0</v>
      </c>
      <c r="G113" s="38">
        <f t="shared" si="16"/>
        <v>0</v>
      </c>
      <c r="H113" s="38">
        <f t="shared" si="16"/>
        <v>0</v>
      </c>
    </row>
    <row r="115" spans="1:8" ht="18.75" x14ac:dyDescent="0.3">
      <c r="A115" s="39" t="s">
        <v>275</v>
      </c>
      <c r="B115" s="37"/>
      <c r="C115" s="41">
        <f>C58+C72+C85+C95+C102+C108+C113</f>
        <v>0</v>
      </c>
      <c r="D115" s="41">
        <f t="shared" ref="D115:H115" si="17">D58+D72+D85+D95+D102+D108+D113</f>
        <v>0</v>
      </c>
      <c r="E115" s="41">
        <f t="shared" si="17"/>
        <v>0</v>
      </c>
      <c r="F115" s="41">
        <f t="shared" si="17"/>
        <v>0</v>
      </c>
      <c r="G115" s="41">
        <f t="shared" si="17"/>
        <v>0</v>
      </c>
      <c r="H115" s="41">
        <f t="shared" si="17"/>
        <v>0</v>
      </c>
    </row>
    <row r="117" spans="1:8" ht="18.75" x14ac:dyDescent="0.3">
      <c r="A117" s="39" t="s">
        <v>301</v>
      </c>
      <c r="B117" s="37"/>
      <c r="C117" s="41">
        <f>C39+C115</f>
        <v>0</v>
      </c>
      <c r="D117" s="41">
        <f t="shared" ref="D117:H117" si="18">D39+D115</f>
        <v>0</v>
      </c>
      <c r="E117" s="41">
        <f t="shared" si="18"/>
        <v>0</v>
      </c>
      <c r="F117" s="41">
        <f t="shared" si="18"/>
        <v>0</v>
      </c>
      <c r="G117" s="41">
        <f t="shared" si="18"/>
        <v>0</v>
      </c>
      <c r="H117" s="41">
        <f t="shared" si="18"/>
        <v>0</v>
      </c>
    </row>
    <row r="119" spans="1:8" x14ac:dyDescent="0.25">
      <c r="A119" s="44" t="s">
        <v>302</v>
      </c>
      <c r="B119" s="42" t="s">
        <v>270</v>
      </c>
      <c r="C119" s="45"/>
      <c r="D119" s="45"/>
      <c r="E119" s="45"/>
      <c r="F119" s="45"/>
      <c r="G119" s="45"/>
      <c r="H119" s="45"/>
    </row>
  </sheetData>
  <conditionalFormatting sqref="A4:H4">
    <cfRule type="expression" dxfId="20" priority="21">
      <formula>SUM($C$4:$H$4)&gt;0</formula>
    </cfRule>
  </conditionalFormatting>
  <conditionalFormatting sqref="A9:H9">
    <cfRule type="expression" dxfId="19" priority="20">
      <formula>SUM($C$9:$H$9)&gt;0</formula>
    </cfRule>
  </conditionalFormatting>
  <conditionalFormatting sqref="A10:H10">
    <cfRule type="expression" dxfId="18" priority="19">
      <formula>SUM($C$10:$H$10)&gt;0</formula>
    </cfRule>
  </conditionalFormatting>
  <conditionalFormatting sqref="A43:H43">
    <cfRule type="expression" dxfId="17" priority="18">
      <formula>SUM($C$43:$H$43)&gt;0</formula>
    </cfRule>
  </conditionalFormatting>
  <conditionalFormatting sqref="A44:H44">
    <cfRule type="expression" dxfId="16" priority="17">
      <formula>SUM($C$44:$H$44)&gt;0</formula>
    </cfRule>
  </conditionalFormatting>
  <conditionalFormatting sqref="A51:H51">
    <cfRule type="expression" dxfId="15" priority="16">
      <formula>SUM($C$51:$H$51)&gt;0</formula>
    </cfRule>
  </conditionalFormatting>
  <conditionalFormatting sqref="A52:H52">
    <cfRule type="expression" dxfId="14" priority="15">
      <formula>SUM($C$52:$H$52)&gt;0</formula>
    </cfRule>
  </conditionalFormatting>
  <conditionalFormatting sqref="A61:H61">
    <cfRule type="expression" dxfId="13" priority="14">
      <formula>SUM($C$61:$H$61)&gt;0</formula>
    </cfRule>
  </conditionalFormatting>
  <conditionalFormatting sqref="A62:H62">
    <cfRule type="expression" dxfId="12" priority="13">
      <formula>SUM($C$62:$H$62)&gt;0</formula>
    </cfRule>
  </conditionalFormatting>
  <conditionalFormatting sqref="A65:H65">
    <cfRule type="expression" dxfId="11" priority="12">
      <formula>SUM($C$65:$H$65)&gt;0</formula>
    </cfRule>
  </conditionalFormatting>
  <conditionalFormatting sqref="A83:H83">
    <cfRule type="expression" dxfId="10" priority="11">
      <formula>SUM($C$83:$H$83)&gt;0</formula>
    </cfRule>
  </conditionalFormatting>
  <conditionalFormatting sqref="A11:H11">
    <cfRule type="expression" dxfId="9" priority="10">
      <formula>SUM($C$11:$H$11)&gt;0</formula>
    </cfRule>
  </conditionalFormatting>
  <conditionalFormatting sqref="A12:H12">
    <cfRule type="expression" dxfId="8" priority="9">
      <formula>SUM($C$12:$H$12)&gt;0</formula>
    </cfRule>
  </conditionalFormatting>
  <conditionalFormatting sqref="A13:H13">
    <cfRule type="expression" dxfId="7" priority="8">
      <formula>SUM($C$13:$H$13)&gt;0</formula>
    </cfRule>
  </conditionalFormatting>
  <conditionalFormatting sqref="A14:H14">
    <cfRule type="expression" dxfId="6" priority="7">
      <formula>SUM($C$14:$H$14)&gt;0</formula>
    </cfRule>
  </conditionalFormatting>
  <conditionalFormatting sqref="A46:H46">
    <cfRule type="expression" dxfId="5" priority="6">
      <formula>SUM($C$46:$H$46)&gt;0</formula>
    </cfRule>
  </conditionalFormatting>
  <conditionalFormatting sqref="A47:H47">
    <cfRule type="expression" dxfId="4" priority="5">
      <formula>SUM($C$47:$H$47)&gt;0</formula>
    </cfRule>
  </conditionalFormatting>
  <conditionalFormatting sqref="A53:H53">
    <cfRule type="expression" dxfId="3" priority="4">
      <formula>SUM($C$53:$H$53)&gt;0</formula>
    </cfRule>
  </conditionalFormatting>
  <conditionalFormatting sqref="A54:H54">
    <cfRule type="expression" dxfId="2" priority="3">
      <formula>SUM($C$54:$H$54)&gt;0</formula>
    </cfRule>
  </conditionalFormatting>
  <conditionalFormatting sqref="A55:H55">
    <cfRule type="expression" dxfId="1" priority="2">
      <formula>SUM($C$55:$H$55)&gt;0</formula>
    </cfRule>
  </conditionalFormatting>
  <conditionalFormatting sqref="A56:H56">
    <cfRule type="expression" dxfId="0" priority="1">
      <formula>SUM($C$56:$H$56)&gt;0</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3"/>
  <sheetViews>
    <sheetView workbookViewId="0">
      <selection activeCell="H64" sqref="H64"/>
    </sheetView>
  </sheetViews>
  <sheetFormatPr defaultRowHeight="15" x14ac:dyDescent="0.25"/>
  <cols>
    <col min="1" max="1" width="20.42578125" bestFit="1" customWidth="1"/>
    <col min="2" max="2" width="8.7109375" bestFit="1" customWidth="1"/>
    <col min="3" max="3" width="61.85546875" bestFit="1" customWidth="1"/>
    <col min="4" max="4" width="17.28515625" customWidth="1"/>
    <col min="5" max="5" width="12.28515625" customWidth="1"/>
    <col min="6" max="6" width="12.5703125" customWidth="1"/>
  </cols>
  <sheetData>
    <row r="1" spans="1:6" ht="18" x14ac:dyDescent="0.35">
      <c r="A1" s="47" t="s">
        <v>283</v>
      </c>
      <c r="B1" s="47"/>
      <c r="C1" s="47"/>
      <c r="D1" s="48"/>
      <c r="E1" s="48"/>
      <c r="F1" s="48"/>
    </row>
    <row r="2" spans="1:6" ht="14.45" x14ac:dyDescent="0.3">
      <c r="C2" s="49" t="s">
        <v>284</v>
      </c>
      <c r="D2" s="50">
        <f>'Step 1. Enrollment'!B19</f>
        <v>0</v>
      </c>
    </row>
    <row r="3" spans="1:6" ht="31.15" x14ac:dyDescent="0.3">
      <c r="A3" s="51"/>
      <c r="B3" s="51"/>
      <c r="C3" s="52"/>
      <c r="D3" s="53" t="s">
        <v>285</v>
      </c>
      <c r="E3" s="53" t="s">
        <v>286</v>
      </c>
      <c r="F3" s="53" t="s">
        <v>287</v>
      </c>
    </row>
    <row r="4" spans="1:6" ht="21" x14ac:dyDescent="0.4">
      <c r="A4" s="54"/>
      <c r="B4" s="54"/>
      <c r="C4" s="55" t="s">
        <v>288</v>
      </c>
      <c r="D4" s="56"/>
      <c r="E4" s="56"/>
      <c r="F4" s="56"/>
    </row>
    <row r="5" spans="1:6" ht="14.45" x14ac:dyDescent="0.3">
      <c r="A5" s="57"/>
      <c r="B5" s="57"/>
      <c r="C5" s="58" t="s">
        <v>289</v>
      </c>
      <c r="D5" s="59"/>
      <c r="E5" s="59"/>
      <c r="F5" s="59"/>
    </row>
    <row r="6" spans="1:6" ht="14.45" x14ac:dyDescent="0.3">
      <c r="A6" s="57"/>
      <c r="B6" s="57"/>
      <c r="C6" s="29" t="s">
        <v>290</v>
      </c>
      <c r="D6" s="74">
        <f>SUM('Step 3. Revenue '!C4:C22)</f>
        <v>0</v>
      </c>
      <c r="E6" s="60"/>
      <c r="F6" s="60">
        <f>SUM(D6:E6)</f>
        <v>0</v>
      </c>
    </row>
    <row r="7" spans="1:6" ht="14.45" x14ac:dyDescent="0.3">
      <c r="A7" s="57"/>
      <c r="B7" s="57"/>
      <c r="C7" s="29" t="s">
        <v>116</v>
      </c>
      <c r="D7" s="61">
        <f>'Step 3. Revenue '!C23</f>
        <v>0</v>
      </c>
      <c r="E7" s="60"/>
      <c r="F7" s="60">
        <f t="shared" ref="F7:F14" si="0">SUM(D7:E7)</f>
        <v>0</v>
      </c>
    </row>
    <row r="8" spans="1:6" ht="14.45" x14ac:dyDescent="0.3">
      <c r="A8" s="57"/>
      <c r="B8" s="57"/>
      <c r="C8" s="29" t="s">
        <v>84</v>
      </c>
      <c r="D8" s="61">
        <f>'Step 3. Revenue '!C24</f>
        <v>0</v>
      </c>
      <c r="E8" s="60"/>
      <c r="F8" s="60">
        <f t="shared" si="0"/>
        <v>0</v>
      </c>
    </row>
    <row r="9" spans="1:6" ht="14.45" x14ac:dyDescent="0.3">
      <c r="A9" s="57"/>
      <c r="B9" s="57"/>
      <c r="C9" s="29" t="s">
        <v>117</v>
      </c>
      <c r="D9" s="61">
        <f>'Step 1. Enrollment'!B20*'Step 3. Revenue '!C25</f>
        <v>0</v>
      </c>
      <c r="E9" s="60"/>
      <c r="F9" s="60">
        <f t="shared" si="0"/>
        <v>0</v>
      </c>
    </row>
    <row r="10" spans="1:6" ht="14.45" x14ac:dyDescent="0.3">
      <c r="A10" s="57"/>
      <c r="B10" s="57"/>
      <c r="C10" s="29" t="s">
        <v>118</v>
      </c>
      <c r="D10" s="61">
        <f>'Step 3. Revenue '!C26</f>
        <v>0</v>
      </c>
      <c r="E10" s="60"/>
      <c r="F10" s="60">
        <f t="shared" si="0"/>
        <v>0</v>
      </c>
    </row>
    <row r="11" spans="1:6" ht="14.45" x14ac:dyDescent="0.3">
      <c r="A11" s="57"/>
      <c r="B11" s="57"/>
      <c r="C11" s="29" t="s">
        <v>119</v>
      </c>
      <c r="D11" s="61">
        <f>'Step 3. Revenue '!C27</f>
        <v>0</v>
      </c>
      <c r="E11" s="60"/>
      <c r="F11" s="60">
        <f t="shared" si="0"/>
        <v>0</v>
      </c>
    </row>
    <row r="12" spans="1:6" x14ac:dyDescent="0.25">
      <c r="A12" s="57"/>
      <c r="B12" s="57"/>
      <c r="C12" s="29" t="s">
        <v>120</v>
      </c>
      <c r="D12" s="208"/>
      <c r="E12" s="61">
        <f>'Step 3. Revenue '!C28</f>
        <v>0</v>
      </c>
      <c r="F12" s="60">
        <f>SUM(E12:E12)</f>
        <v>0</v>
      </c>
    </row>
    <row r="13" spans="1:6" x14ac:dyDescent="0.25">
      <c r="A13" s="57"/>
      <c r="B13" s="57"/>
      <c r="C13" s="29" t="s">
        <v>121</v>
      </c>
      <c r="D13" s="61">
        <f>'Step 3. Revenue '!C29</f>
        <v>0</v>
      </c>
      <c r="E13" s="60"/>
      <c r="F13" s="60">
        <f t="shared" si="0"/>
        <v>0</v>
      </c>
    </row>
    <row r="14" spans="1:6" x14ac:dyDescent="0.25">
      <c r="A14" s="57"/>
      <c r="B14" s="57"/>
      <c r="C14" s="29" t="s">
        <v>122</v>
      </c>
      <c r="D14" s="61">
        <f>'Step 3. Revenue '!C30</f>
        <v>0</v>
      </c>
      <c r="E14" s="60"/>
      <c r="F14" s="60">
        <f t="shared" si="0"/>
        <v>0</v>
      </c>
    </row>
    <row r="15" spans="1:6" x14ac:dyDescent="0.25">
      <c r="A15" s="57"/>
      <c r="B15" s="57"/>
      <c r="C15" s="26" t="s">
        <v>291</v>
      </c>
      <c r="D15" s="62">
        <f>SUM(D6:D14)</f>
        <v>0</v>
      </c>
      <c r="E15" s="59">
        <f>SUM(E6:E14)</f>
        <v>0</v>
      </c>
      <c r="F15" s="59">
        <f>SUM(F6:F14)</f>
        <v>0</v>
      </c>
    </row>
    <row r="16" spans="1:6" x14ac:dyDescent="0.25">
      <c r="A16" s="57"/>
      <c r="B16" s="57"/>
      <c r="C16" s="29"/>
      <c r="D16" s="63"/>
      <c r="E16" s="64"/>
      <c r="F16" s="64"/>
    </row>
    <row r="17" spans="1:6" x14ac:dyDescent="0.25">
      <c r="A17" s="57"/>
      <c r="B17" s="57"/>
      <c r="C17" s="58" t="s">
        <v>292</v>
      </c>
      <c r="D17" s="63"/>
      <c r="E17" s="64"/>
      <c r="F17" s="64"/>
    </row>
    <row r="18" spans="1:6" x14ac:dyDescent="0.25">
      <c r="A18" s="57"/>
      <c r="B18" s="57"/>
      <c r="C18" s="29" t="s">
        <v>110</v>
      </c>
      <c r="D18" s="61">
        <f>'Step 3. Revenue '!C33</f>
        <v>0</v>
      </c>
      <c r="E18" s="64"/>
      <c r="F18" s="60">
        <f>SUM(D18:E18)</f>
        <v>0</v>
      </c>
    </row>
    <row r="19" spans="1:6" x14ac:dyDescent="0.25">
      <c r="A19" s="57"/>
      <c r="B19" s="57"/>
      <c r="C19" s="29" t="s">
        <v>124</v>
      </c>
      <c r="D19" s="61">
        <f>'Step 3. Revenue '!C34</f>
        <v>0</v>
      </c>
      <c r="E19" s="64"/>
      <c r="F19" s="60">
        <f t="shared" ref="F19:F21" si="1">SUM(D19:E19)</f>
        <v>0</v>
      </c>
    </row>
    <row r="20" spans="1:6" x14ac:dyDescent="0.25">
      <c r="A20" s="57"/>
      <c r="B20" s="57"/>
      <c r="C20" s="29" t="s">
        <v>125</v>
      </c>
      <c r="D20" s="61">
        <f>'Step 3. Revenue '!C35</f>
        <v>0</v>
      </c>
      <c r="E20" s="64"/>
      <c r="F20" s="60">
        <f t="shared" si="1"/>
        <v>0</v>
      </c>
    </row>
    <row r="21" spans="1:6" x14ac:dyDescent="0.25">
      <c r="A21" s="57"/>
      <c r="B21" s="57"/>
      <c r="C21" s="29" t="s">
        <v>126</v>
      </c>
      <c r="D21" s="61">
        <f>'Step 3. Revenue '!C36</f>
        <v>0</v>
      </c>
      <c r="E21" s="64"/>
      <c r="F21" s="60">
        <f t="shared" si="1"/>
        <v>0</v>
      </c>
    </row>
    <row r="22" spans="1:6" x14ac:dyDescent="0.25">
      <c r="A22" s="57"/>
      <c r="B22" s="57"/>
      <c r="C22" s="29" t="s">
        <v>111</v>
      </c>
      <c r="D22" s="207">
        <v>0</v>
      </c>
      <c r="E22" s="61">
        <f>'Step 3. Revenue '!C37</f>
        <v>0</v>
      </c>
      <c r="F22" s="60">
        <f>SUM(E22:E22)</f>
        <v>0</v>
      </c>
    </row>
    <row r="23" spans="1:6" x14ac:dyDescent="0.25">
      <c r="A23" s="57"/>
      <c r="B23" s="57"/>
      <c r="C23" s="26" t="s">
        <v>293</v>
      </c>
      <c r="D23" s="62">
        <f>SUM(D18:D22)</f>
        <v>0</v>
      </c>
      <c r="E23" s="59">
        <f>SUM(E18:E22)</f>
        <v>0</v>
      </c>
      <c r="F23" s="59">
        <f>SUM(F18:F22)</f>
        <v>0</v>
      </c>
    </row>
    <row r="24" spans="1:6" x14ac:dyDescent="0.25">
      <c r="A24" s="57"/>
      <c r="B24" s="57"/>
      <c r="C24" s="29"/>
      <c r="D24" s="63"/>
      <c r="E24" s="64"/>
      <c r="F24" s="64"/>
    </row>
    <row r="25" spans="1:6" x14ac:dyDescent="0.25">
      <c r="A25" s="57"/>
      <c r="B25" s="57"/>
      <c r="C25" s="58" t="s">
        <v>294</v>
      </c>
      <c r="D25" s="63"/>
      <c r="E25" s="64"/>
      <c r="F25" s="64"/>
    </row>
    <row r="26" spans="1:6" x14ac:dyDescent="0.25">
      <c r="A26" s="57"/>
      <c r="B26" s="57"/>
      <c r="C26" s="29" t="s">
        <v>112</v>
      </c>
      <c r="D26" s="61">
        <f>'Step 3. Revenue '!C40</f>
        <v>0</v>
      </c>
      <c r="E26" s="64"/>
      <c r="F26" s="60">
        <f>SUM(D26:E26)</f>
        <v>0</v>
      </c>
    </row>
    <row r="27" spans="1:6" x14ac:dyDescent="0.25">
      <c r="A27" s="57"/>
      <c r="B27" s="57"/>
      <c r="C27" s="29" t="s">
        <v>113</v>
      </c>
      <c r="D27" s="61">
        <f>'Step 3. Revenue '!C41</f>
        <v>0</v>
      </c>
      <c r="E27" s="64"/>
      <c r="F27" s="60">
        <f t="shared" ref="F27:F29" si="2">SUM(D27:E27)</f>
        <v>0</v>
      </c>
    </row>
    <row r="28" spans="1:6" x14ac:dyDescent="0.25">
      <c r="A28" s="57"/>
      <c r="B28" s="57"/>
      <c r="C28" s="29" t="s">
        <v>21</v>
      </c>
      <c r="D28" s="61">
        <f>'Step 3. Revenue '!C42</f>
        <v>0</v>
      </c>
      <c r="E28" s="64"/>
      <c r="F28" s="60">
        <f t="shared" si="2"/>
        <v>0</v>
      </c>
    </row>
    <row r="29" spans="1:6" x14ac:dyDescent="0.25">
      <c r="A29" s="57"/>
      <c r="B29" s="57"/>
      <c r="C29" s="29" t="s">
        <v>23</v>
      </c>
      <c r="D29" s="61">
        <f>'Step 3. Revenue '!C43</f>
        <v>0</v>
      </c>
      <c r="E29" s="64"/>
      <c r="F29" s="60">
        <f t="shared" si="2"/>
        <v>0</v>
      </c>
    </row>
    <row r="30" spans="1:6" x14ac:dyDescent="0.25">
      <c r="A30" s="57"/>
      <c r="B30" s="57"/>
      <c r="C30" s="29" t="s">
        <v>128</v>
      </c>
      <c r="D30" s="207">
        <v>0</v>
      </c>
      <c r="E30" s="61">
        <f>'Step 3. Revenue '!C44</f>
        <v>0</v>
      </c>
      <c r="F30" s="60">
        <f>SUM(E30:E30)</f>
        <v>0</v>
      </c>
    </row>
    <row r="31" spans="1:6" x14ac:dyDescent="0.25">
      <c r="A31" s="57"/>
      <c r="B31" s="57"/>
      <c r="C31" s="26" t="s">
        <v>295</v>
      </c>
      <c r="D31" s="62">
        <f>SUM(D26:D30)</f>
        <v>0</v>
      </c>
      <c r="E31" s="59">
        <f>SUM(E26:E30)</f>
        <v>0</v>
      </c>
      <c r="F31" s="59">
        <f>SUM(F26:F30)</f>
        <v>0</v>
      </c>
    </row>
    <row r="32" spans="1:6" x14ac:dyDescent="0.25">
      <c r="A32" s="57"/>
      <c r="B32" s="57"/>
      <c r="C32" s="26"/>
      <c r="D32" s="65"/>
      <c r="E32" s="66"/>
      <c r="F32" s="66"/>
    </row>
    <row r="33" spans="1:6" ht="15.75" x14ac:dyDescent="0.25">
      <c r="A33" s="57"/>
      <c r="B33" s="57"/>
      <c r="C33" s="67" t="s">
        <v>296</v>
      </c>
      <c r="D33" s="62">
        <f>SUM(D15,D23,D31)</f>
        <v>0</v>
      </c>
      <c r="E33" s="59">
        <f>SUM(E15,E23,E31)</f>
        <v>0</v>
      </c>
      <c r="F33" s="59">
        <f>SUM(F15,F23,F31)</f>
        <v>0</v>
      </c>
    </row>
    <row r="34" spans="1:6" x14ac:dyDescent="0.25">
      <c r="A34" s="57"/>
      <c r="B34" s="57"/>
      <c r="D34" s="61"/>
      <c r="E34" s="60"/>
      <c r="F34" s="60"/>
    </row>
    <row r="35" spans="1:6" ht="21" x14ac:dyDescent="0.35">
      <c r="A35" s="54"/>
      <c r="B35" s="54"/>
      <c r="C35" s="55" t="s">
        <v>47</v>
      </c>
      <c r="D35" s="56"/>
      <c r="E35" s="56"/>
      <c r="F35" s="56"/>
    </row>
    <row r="36" spans="1:6" ht="18.75" x14ac:dyDescent="0.3">
      <c r="A36" s="68"/>
      <c r="B36" s="68"/>
      <c r="C36" s="69" t="s">
        <v>195</v>
      </c>
      <c r="D36" s="70"/>
      <c r="E36" s="70"/>
      <c r="F36" s="70"/>
    </row>
    <row r="37" spans="1:6" x14ac:dyDescent="0.25">
      <c r="A37" s="57"/>
      <c r="B37" s="57"/>
      <c r="C37" s="26" t="s">
        <v>196</v>
      </c>
      <c r="D37" s="61"/>
      <c r="E37" s="60"/>
      <c r="F37" s="60"/>
    </row>
    <row r="38" spans="1:6" x14ac:dyDescent="0.25">
      <c r="A38" s="57"/>
      <c r="B38" s="57"/>
      <c r="C38" s="27" t="s">
        <v>268</v>
      </c>
      <c r="D38" s="61">
        <f>'Step 4. Expenses'!C4</f>
        <v>0</v>
      </c>
      <c r="E38" s="60"/>
      <c r="F38" s="60">
        <f>SUM(D38:E38)</f>
        <v>0</v>
      </c>
    </row>
    <row r="39" spans="1:6" x14ac:dyDescent="0.25">
      <c r="A39" s="57"/>
      <c r="B39" s="57"/>
      <c r="C39" s="27" t="s">
        <v>197</v>
      </c>
      <c r="D39" s="61">
        <f>'Step 4. Expenses'!C5</f>
        <v>0</v>
      </c>
      <c r="E39" s="60"/>
      <c r="F39" s="60">
        <f>SUM(D39:E39)</f>
        <v>0</v>
      </c>
    </row>
    <row r="40" spans="1:6" x14ac:dyDescent="0.25">
      <c r="A40" s="57"/>
      <c r="B40" s="57"/>
      <c r="C40" s="27" t="s">
        <v>297</v>
      </c>
      <c r="D40" s="61">
        <f>'Step 4. Expenses'!C6</f>
        <v>0</v>
      </c>
      <c r="E40" s="60"/>
      <c r="F40" s="60">
        <f>SUM(D40:E40)</f>
        <v>0</v>
      </c>
    </row>
    <row r="41" spans="1:6" x14ac:dyDescent="0.25">
      <c r="A41" s="57"/>
      <c r="B41" s="57"/>
      <c r="C41" s="26" t="s">
        <v>199</v>
      </c>
      <c r="D41" s="62">
        <f>SUM(D38:D40)</f>
        <v>0</v>
      </c>
      <c r="E41" s="62">
        <f t="shared" ref="E41:F41" si="3">SUM(E38:E40)</f>
        <v>0</v>
      </c>
      <c r="F41" s="62">
        <f t="shared" si="3"/>
        <v>0</v>
      </c>
    </row>
    <row r="42" spans="1:6" x14ac:dyDescent="0.25">
      <c r="A42" s="57"/>
      <c r="B42" s="57"/>
      <c r="C42" s="26" t="s">
        <v>200</v>
      </c>
      <c r="D42" s="61"/>
      <c r="E42" s="60"/>
      <c r="F42" s="60"/>
    </row>
    <row r="43" spans="1:6" x14ac:dyDescent="0.25">
      <c r="A43" s="57"/>
      <c r="B43" s="57"/>
      <c r="C43" s="27" t="s">
        <v>201</v>
      </c>
      <c r="D43" s="61">
        <f>'Step 4. Expenses'!C9</f>
        <v>0</v>
      </c>
      <c r="E43" s="60"/>
      <c r="F43" s="60">
        <f>SUM(D43:E43)</f>
        <v>0</v>
      </c>
    </row>
    <row r="44" spans="1:6" x14ac:dyDescent="0.25">
      <c r="A44" s="57"/>
      <c r="B44" s="57"/>
      <c r="C44" s="27" t="s">
        <v>202</v>
      </c>
      <c r="D44" s="61">
        <f>'Step 4. Expenses'!C10</f>
        <v>0</v>
      </c>
      <c r="E44" s="60"/>
      <c r="F44" s="60">
        <f>SUM(D44:E44)</f>
        <v>0</v>
      </c>
    </row>
    <row r="45" spans="1:6" x14ac:dyDescent="0.25">
      <c r="A45" s="57"/>
      <c r="B45" s="57"/>
      <c r="C45" s="27" t="s">
        <v>164</v>
      </c>
      <c r="D45" s="61">
        <f>'Step 4. Expenses'!C11</f>
        <v>0</v>
      </c>
      <c r="E45" s="60"/>
      <c r="F45" s="60">
        <f t="shared" ref="F45:F48" si="4">SUM(D45:E45)</f>
        <v>0</v>
      </c>
    </row>
    <row r="46" spans="1:6" x14ac:dyDescent="0.25">
      <c r="A46" s="57"/>
      <c r="B46" s="57"/>
      <c r="C46" s="27" t="s">
        <v>166</v>
      </c>
      <c r="D46" s="61">
        <f>'Step 4. Expenses'!C12</f>
        <v>0</v>
      </c>
      <c r="E46" s="60"/>
      <c r="F46" s="60">
        <f t="shared" si="4"/>
        <v>0</v>
      </c>
    </row>
    <row r="47" spans="1:6" x14ac:dyDescent="0.25">
      <c r="A47" s="57"/>
      <c r="B47" s="57"/>
      <c r="C47" s="27" t="s">
        <v>203</v>
      </c>
      <c r="D47" s="61">
        <f>'Step 4. Expenses'!C13</f>
        <v>0</v>
      </c>
      <c r="E47" s="60"/>
      <c r="F47" s="60">
        <f t="shared" si="4"/>
        <v>0</v>
      </c>
    </row>
    <row r="48" spans="1:6" x14ac:dyDescent="0.25">
      <c r="A48" s="57"/>
      <c r="B48" s="57"/>
      <c r="C48" s="27" t="s">
        <v>204</v>
      </c>
      <c r="D48" s="61">
        <f>'Step 4. Expenses'!C14</f>
        <v>0</v>
      </c>
      <c r="E48" s="60"/>
      <c r="F48" s="60">
        <f t="shared" si="4"/>
        <v>0</v>
      </c>
    </row>
    <row r="49" spans="1:6" x14ac:dyDescent="0.25">
      <c r="A49" s="57"/>
      <c r="B49" s="57"/>
      <c r="C49" s="26" t="s">
        <v>205</v>
      </c>
      <c r="D49" s="62">
        <f>SUM(D43:D48)</f>
        <v>0</v>
      </c>
      <c r="E49" s="59">
        <f>SUM(E43:E48)</f>
        <v>0</v>
      </c>
      <c r="F49" s="59">
        <f>SUM(F43:F48)</f>
        <v>0</v>
      </c>
    </row>
    <row r="50" spans="1:6" x14ac:dyDescent="0.25">
      <c r="A50" s="57"/>
      <c r="B50" s="57"/>
      <c r="C50" s="28" t="s">
        <v>206</v>
      </c>
      <c r="D50" s="62">
        <f>SUM(D41,D49)</f>
        <v>0</v>
      </c>
      <c r="E50" s="59">
        <f>SUM(E41,E49)</f>
        <v>0</v>
      </c>
      <c r="F50" s="59">
        <f>SUM(F41,F49)</f>
        <v>0</v>
      </c>
    </row>
    <row r="51" spans="1:6" x14ac:dyDescent="0.25">
      <c r="A51" s="57"/>
      <c r="B51" s="57"/>
      <c r="C51" s="28"/>
      <c r="D51" s="62"/>
      <c r="E51" s="59"/>
      <c r="F51" s="59"/>
    </row>
    <row r="52" spans="1:6" x14ac:dyDescent="0.25">
      <c r="A52" s="57"/>
      <c r="B52" s="57"/>
      <c r="C52" s="28" t="s">
        <v>207</v>
      </c>
      <c r="D52" s="61"/>
      <c r="E52" s="60"/>
      <c r="F52" s="60"/>
    </row>
    <row r="53" spans="1:6" x14ac:dyDescent="0.25">
      <c r="A53" s="57"/>
      <c r="B53" s="57"/>
      <c r="C53" s="29" t="s">
        <v>208</v>
      </c>
      <c r="D53" s="61">
        <f>'Step 4. Expenses'!C19</f>
        <v>0</v>
      </c>
      <c r="E53" s="60"/>
      <c r="F53" s="60">
        <f>SUM(D53:E53)</f>
        <v>0</v>
      </c>
    </row>
    <row r="54" spans="1:6" x14ac:dyDescent="0.25">
      <c r="A54" s="57"/>
      <c r="B54" s="57"/>
      <c r="C54" s="29" t="s">
        <v>209</v>
      </c>
      <c r="D54" s="61">
        <f>'Step 4. Expenses'!C20</f>
        <v>0</v>
      </c>
      <c r="E54" s="60"/>
      <c r="F54" s="60">
        <f>SUM(D54:E54)</f>
        <v>0</v>
      </c>
    </row>
    <row r="55" spans="1:6" x14ac:dyDescent="0.25">
      <c r="A55" s="57"/>
      <c r="B55" s="57"/>
      <c r="C55" s="26" t="s">
        <v>210</v>
      </c>
      <c r="D55" s="62">
        <f>SUM(D53:D54)</f>
        <v>0</v>
      </c>
      <c r="E55" s="59">
        <f>SUM(E53:E54)</f>
        <v>0</v>
      </c>
      <c r="F55" s="59">
        <f>SUM(F53:F54)</f>
        <v>0</v>
      </c>
    </row>
    <row r="56" spans="1:6" x14ac:dyDescent="0.25">
      <c r="A56" s="57"/>
      <c r="B56" s="57"/>
      <c r="C56" s="26"/>
      <c r="D56" s="62"/>
      <c r="E56" s="59"/>
      <c r="F56" s="59"/>
    </row>
    <row r="57" spans="1:6" x14ac:dyDescent="0.25">
      <c r="A57" s="57"/>
      <c r="B57" s="57"/>
      <c r="C57" s="28" t="s">
        <v>211</v>
      </c>
      <c r="D57" s="61"/>
      <c r="E57" s="60"/>
      <c r="F57" s="60"/>
    </row>
    <row r="58" spans="1:6" x14ac:dyDescent="0.25">
      <c r="A58" s="57"/>
      <c r="B58" s="57"/>
      <c r="C58" s="29" t="s">
        <v>212</v>
      </c>
      <c r="D58" s="61">
        <f>'Step 4. Expenses'!C24</f>
        <v>0</v>
      </c>
      <c r="E58" s="60"/>
      <c r="F58" s="60">
        <f>SUM(D58:E58)</f>
        <v>0</v>
      </c>
    </row>
    <row r="59" spans="1:6" x14ac:dyDescent="0.25">
      <c r="A59" s="57"/>
      <c r="B59" s="57"/>
      <c r="C59" s="29" t="s">
        <v>213</v>
      </c>
      <c r="D59" s="61">
        <f>'Step 4. Expenses'!C25</f>
        <v>0</v>
      </c>
      <c r="E59" s="60"/>
      <c r="F59" s="60">
        <f>SUM(D59:E59)</f>
        <v>0</v>
      </c>
    </row>
    <row r="60" spans="1:6" x14ac:dyDescent="0.25">
      <c r="A60" s="57"/>
      <c r="B60" s="57"/>
      <c r="C60" s="29" t="s">
        <v>214</v>
      </c>
      <c r="D60" s="61">
        <f>'Step 4. Expenses'!C26</f>
        <v>0</v>
      </c>
      <c r="E60" s="60"/>
      <c r="F60" s="60">
        <f>SUM(D60:E60)</f>
        <v>0</v>
      </c>
    </row>
    <row r="61" spans="1:6" x14ac:dyDescent="0.25">
      <c r="A61" s="57"/>
      <c r="B61" s="57"/>
      <c r="C61" s="26" t="s">
        <v>215</v>
      </c>
      <c r="D61" s="62">
        <f>SUM(D58:D60)</f>
        <v>0</v>
      </c>
      <c r="E61" s="59">
        <f>SUM(E58:E60)</f>
        <v>0</v>
      </c>
      <c r="F61" s="59">
        <f>SUM(F58:F60)</f>
        <v>0</v>
      </c>
    </row>
    <row r="62" spans="1:6" x14ac:dyDescent="0.25">
      <c r="A62" s="57"/>
      <c r="B62" s="57"/>
      <c r="C62" s="26"/>
      <c r="D62" s="62"/>
      <c r="E62" s="59"/>
      <c r="F62" s="59"/>
    </row>
    <row r="63" spans="1:6" x14ac:dyDescent="0.25">
      <c r="A63" s="57"/>
      <c r="B63" s="57"/>
      <c r="C63" s="28" t="s">
        <v>216</v>
      </c>
      <c r="D63" s="62"/>
      <c r="E63" s="60"/>
      <c r="F63" s="60"/>
    </row>
    <row r="64" spans="1:6" x14ac:dyDescent="0.25">
      <c r="A64" s="57"/>
      <c r="B64" s="57"/>
      <c r="C64" s="29" t="s">
        <v>217</v>
      </c>
      <c r="D64" s="61">
        <f>'Step 4. Expenses'!C30</f>
        <v>0</v>
      </c>
      <c r="E64" s="60"/>
      <c r="F64" s="60">
        <f>SUM(D64:E64)</f>
        <v>0</v>
      </c>
    </row>
    <row r="65" spans="1:6" x14ac:dyDescent="0.25">
      <c r="A65" s="57"/>
      <c r="B65" s="57"/>
      <c r="C65" s="29" t="s">
        <v>218</v>
      </c>
      <c r="D65" s="61">
        <f>'Step 4. Expenses'!C31</f>
        <v>0</v>
      </c>
      <c r="E65" s="60"/>
      <c r="F65" s="60">
        <f>SUM(D65:E65)</f>
        <v>0</v>
      </c>
    </row>
    <row r="66" spans="1:6" x14ac:dyDescent="0.25">
      <c r="A66" s="57"/>
      <c r="B66" s="57"/>
      <c r="C66" s="29" t="s">
        <v>219</v>
      </c>
      <c r="D66" s="61">
        <f>'Step 4. Expenses'!C32</f>
        <v>0</v>
      </c>
      <c r="E66" s="60"/>
      <c r="F66" s="60">
        <f>SUM(D66:E66)</f>
        <v>0</v>
      </c>
    </row>
    <row r="67" spans="1:6" x14ac:dyDescent="0.25">
      <c r="A67" s="57"/>
      <c r="B67" s="57"/>
      <c r="C67" s="26" t="s">
        <v>220</v>
      </c>
      <c r="D67" s="62">
        <f>SUM(D64:D66)</f>
        <v>0</v>
      </c>
      <c r="E67" s="59">
        <f>SUM(E64:E66)</f>
        <v>0</v>
      </c>
      <c r="F67" s="59">
        <f>SUM(F64:F66)</f>
        <v>0</v>
      </c>
    </row>
    <row r="68" spans="1:6" x14ac:dyDescent="0.25">
      <c r="A68" s="57"/>
      <c r="B68" s="57"/>
      <c r="C68" s="26"/>
      <c r="D68" s="62"/>
      <c r="E68" s="59"/>
      <c r="F68" s="59"/>
    </row>
    <row r="69" spans="1:6" x14ac:dyDescent="0.25">
      <c r="A69" s="57"/>
      <c r="B69" s="57"/>
      <c r="C69" s="28" t="s">
        <v>221</v>
      </c>
      <c r="D69" s="62"/>
      <c r="E69" s="60"/>
      <c r="F69" s="60"/>
    </row>
    <row r="70" spans="1:6" x14ac:dyDescent="0.25">
      <c r="A70" s="57"/>
      <c r="B70" s="57"/>
      <c r="C70" s="29" t="s">
        <v>222</v>
      </c>
      <c r="D70" s="61">
        <f>'Step 4. Expenses'!C36</f>
        <v>0</v>
      </c>
      <c r="E70" s="60"/>
      <c r="F70" s="60">
        <f>SUM(D70:E70)</f>
        <v>0</v>
      </c>
    </row>
    <row r="71" spans="1:6" x14ac:dyDescent="0.25">
      <c r="A71" s="57"/>
      <c r="B71" s="57"/>
      <c r="C71" s="26" t="s">
        <v>223</v>
      </c>
      <c r="D71" s="59">
        <f>SUM(D70:D70)</f>
        <v>0</v>
      </c>
      <c r="E71" s="59">
        <f>SUM(E70:E70)</f>
        <v>0</v>
      </c>
      <c r="F71" s="59">
        <f>SUM(F70:F70)</f>
        <v>0</v>
      </c>
    </row>
    <row r="72" spans="1:6" x14ac:dyDescent="0.25">
      <c r="A72" s="57"/>
      <c r="B72" s="57"/>
      <c r="C72" s="26"/>
      <c r="D72" s="59"/>
      <c r="E72" s="59"/>
      <c r="F72" s="59"/>
    </row>
    <row r="73" spans="1:6" ht="15.75" x14ac:dyDescent="0.25">
      <c r="A73" s="57"/>
      <c r="B73" s="57"/>
      <c r="C73" s="30" t="s">
        <v>224</v>
      </c>
      <c r="D73" s="59">
        <f>SUM(D50,D55,D61,D67,D71)</f>
        <v>0</v>
      </c>
      <c r="E73" s="59">
        <f>SUM(E50,E55,E61,E67,E71)</f>
        <v>0</v>
      </c>
      <c r="F73" s="59">
        <f>SUM(F50,F55,F61,F67,F71)</f>
        <v>0</v>
      </c>
    </row>
    <row r="74" spans="1:6" x14ac:dyDescent="0.25">
      <c r="A74" s="57"/>
      <c r="B74" s="57"/>
      <c r="C74" s="26"/>
      <c r="D74" s="59"/>
      <c r="E74" s="60"/>
      <c r="F74" s="60"/>
    </row>
    <row r="75" spans="1:6" ht="18.75" x14ac:dyDescent="0.3">
      <c r="A75" s="68"/>
      <c r="B75" s="68"/>
      <c r="C75" s="69" t="s">
        <v>225</v>
      </c>
      <c r="D75" s="70"/>
      <c r="E75" s="70"/>
      <c r="F75" s="70"/>
    </row>
    <row r="76" spans="1:6" x14ac:dyDescent="0.25">
      <c r="A76" s="57"/>
      <c r="B76" s="57"/>
      <c r="C76" s="26" t="s">
        <v>196</v>
      </c>
      <c r="D76" s="59"/>
      <c r="E76" s="59"/>
      <c r="F76" s="59"/>
    </row>
    <row r="77" spans="1:6" x14ac:dyDescent="0.25">
      <c r="A77" s="57"/>
      <c r="B77" s="57"/>
      <c r="C77" s="27" t="s">
        <v>298</v>
      </c>
      <c r="D77" s="61">
        <f>'Step 4. Expenses'!C43</f>
        <v>0</v>
      </c>
      <c r="E77" s="60"/>
      <c r="F77" s="60">
        <f t="shared" ref="F77:F82" si="5">SUM(D77:E77)</f>
        <v>0</v>
      </c>
    </row>
    <row r="78" spans="1:6" x14ac:dyDescent="0.25">
      <c r="A78" s="57"/>
      <c r="B78" s="57"/>
      <c r="C78" s="27" t="s">
        <v>276</v>
      </c>
      <c r="D78" s="61">
        <f>'Step 4. Expenses'!C44</f>
        <v>0</v>
      </c>
      <c r="E78" s="60"/>
      <c r="F78" s="60">
        <f t="shared" si="5"/>
        <v>0</v>
      </c>
    </row>
    <row r="79" spans="1:6" x14ac:dyDescent="0.25">
      <c r="A79" s="57"/>
      <c r="B79" s="57"/>
      <c r="C79" s="27" t="s">
        <v>197</v>
      </c>
      <c r="D79" s="61">
        <f>'Step 4. Expenses'!C45</f>
        <v>0</v>
      </c>
      <c r="E79" s="60"/>
      <c r="F79" s="60">
        <f t="shared" si="5"/>
        <v>0</v>
      </c>
    </row>
    <row r="80" spans="1:6" x14ac:dyDescent="0.25">
      <c r="A80" s="57"/>
      <c r="B80" s="57"/>
      <c r="C80" s="27" t="s">
        <v>299</v>
      </c>
      <c r="D80" s="61">
        <f>'Step 4. Expenses'!C46</f>
        <v>0</v>
      </c>
      <c r="E80" s="60"/>
      <c r="F80" s="60">
        <f t="shared" si="5"/>
        <v>0</v>
      </c>
    </row>
    <row r="81" spans="1:6" x14ac:dyDescent="0.25">
      <c r="A81" s="57"/>
      <c r="B81" s="57"/>
      <c r="C81" s="27" t="s">
        <v>226</v>
      </c>
      <c r="D81" s="61">
        <f>'Step 4. Expenses'!C47</f>
        <v>0</v>
      </c>
      <c r="E81" s="60"/>
      <c r="F81" s="60">
        <f t="shared" si="5"/>
        <v>0</v>
      </c>
    </row>
    <row r="82" spans="1:6" x14ac:dyDescent="0.25">
      <c r="A82" s="57"/>
      <c r="B82" s="57"/>
      <c r="C82" s="27" t="s">
        <v>300</v>
      </c>
      <c r="D82" s="61">
        <f>'Step 4. Expenses'!C48</f>
        <v>0</v>
      </c>
      <c r="E82" s="60"/>
      <c r="F82" s="60">
        <f t="shared" si="5"/>
        <v>0</v>
      </c>
    </row>
    <row r="83" spans="1:6" x14ac:dyDescent="0.25">
      <c r="A83" s="57"/>
      <c r="B83" s="57"/>
      <c r="C83" s="26" t="s">
        <v>199</v>
      </c>
      <c r="D83" s="62">
        <f>SUM(D77:D82)</f>
        <v>0</v>
      </c>
      <c r="E83" s="59">
        <f>SUM(E77:E82)</f>
        <v>0</v>
      </c>
      <c r="F83" s="59">
        <f>SUM(F77:F82)</f>
        <v>0</v>
      </c>
    </row>
    <row r="84" spans="1:6" x14ac:dyDescent="0.25">
      <c r="A84" s="57"/>
      <c r="B84" s="57"/>
      <c r="C84" s="26" t="s">
        <v>200</v>
      </c>
      <c r="D84" s="61"/>
      <c r="E84" s="60"/>
      <c r="F84" s="60"/>
    </row>
    <row r="85" spans="1:6" x14ac:dyDescent="0.25">
      <c r="A85" s="57"/>
      <c r="B85" s="57"/>
      <c r="C85" s="27" t="s">
        <v>201</v>
      </c>
      <c r="D85" s="61">
        <f>'Step 4. Expenses'!C51</f>
        <v>0</v>
      </c>
      <c r="E85" s="60"/>
      <c r="F85" s="60">
        <f t="shared" ref="F85:F90" si="6">SUM(D85:E85)</f>
        <v>0</v>
      </c>
    </row>
    <row r="86" spans="1:6" x14ac:dyDescent="0.25">
      <c r="A86" s="57"/>
      <c r="B86" s="57"/>
      <c r="C86" s="27" t="s">
        <v>227</v>
      </c>
      <c r="D86" s="61">
        <f>'Step 4. Expenses'!C52</f>
        <v>0</v>
      </c>
      <c r="E86" s="60"/>
      <c r="F86" s="60">
        <f t="shared" si="6"/>
        <v>0</v>
      </c>
    </row>
    <row r="87" spans="1:6" x14ac:dyDescent="0.25">
      <c r="A87" s="57"/>
      <c r="B87" s="57"/>
      <c r="C87" s="27" t="s">
        <v>164</v>
      </c>
      <c r="D87" s="61">
        <f>'Step 4. Expenses'!C53</f>
        <v>0</v>
      </c>
      <c r="E87" s="60"/>
      <c r="F87" s="60">
        <f t="shared" si="6"/>
        <v>0</v>
      </c>
    </row>
    <row r="88" spans="1:6" x14ac:dyDescent="0.25">
      <c r="A88" s="57"/>
      <c r="B88" s="57"/>
      <c r="C88" s="27" t="s">
        <v>166</v>
      </c>
      <c r="D88" s="61">
        <f>'Step 4. Expenses'!C54</f>
        <v>0</v>
      </c>
      <c r="E88" s="60"/>
      <c r="F88" s="60">
        <f t="shared" si="6"/>
        <v>0</v>
      </c>
    </row>
    <row r="89" spans="1:6" x14ac:dyDescent="0.25">
      <c r="A89" s="57"/>
      <c r="B89" s="57"/>
      <c r="C89" s="27" t="s">
        <v>203</v>
      </c>
      <c r="D89" s="61">
        <f>'Step 4. Expenses'!C55</f>
        <v>0</v>
      </c>
      <c r="E89" s="60"/>
      <c r="F89" s="60">
        <f t="shared" si="6"/>
        <v>0</v>
      </c>
    </row>
    <row r="90" spans="1:6" x14ac:dyDescent="0.25">
      <c r="A90" s="57"/>
      <c r="B90" s="57"/>
      <c r="C90" s="27" t="s">
        <v>204</v>
      </c>
      <c r="D90" s="61">
        <f>'Step 4. Expenses'!C56</f>
        <v>0</v>
      </c>
      <c r="E90" s="60"/>
      <c r="F90" s="60">
        <f t="shared" si="6"/>
        <v>0</v>
      </c>
    </row>
    <row r="91" spans="1:6" x14ac:dyDescent="0.25">
      <c r="A91" s="57"/>
      <c r="B91" s="57"/>
      <c r="C91" s="26" t="s">
        <v>205</v>
      </c>
      <c r="D91" s="62">
        <f>SUM(D85:D90)</f>
        <v>0</v>
      </c>
      <c r="E91" s="59">
        <f>SUM(E85:E90)</f>
        <v>0</v>
      </c>
      <c r="F91" s="59">
        <f>SUM(F85:F90)</f>
        <v>0</v>
      </c>
    </row>
    <row r="92" spans="1:6" x14ac:dyDescent="0.25">
      <c r="A92" s="57"/>
      <c r="B92" s="57"/>
      <c r="C92" s="28" t="s">
        <v>206</v>
      </c>
      <c r="D92" s="62">
        <f>SUM(D83,D91)</f>
        <v>0</v>
      </c>
      <c r="E92" s="59">
        <f>SUM(E83,E91)</f>
        <v>0</v>
      </c>
      <c r="F92" s="59">
        <f>SUM(F83,F91)</f>
        <v>0</v>
      </c>
    </row>
    <row r="93" spans="1:6" x14ac:dyDescent="0.25">
      <c r="A93" s="57"/>
      <c r="B93" s="57"/>
      <c r="C93" s="26"/>
      <c r="D93" s="62"/>
      <c r="E93" s="59"/>
      <c r="F93" s="59"/>
    </row>
    <row r="94" spans="1:6" x14ac:dyDescent="0.25">
      <c r="A94" s="57"/>
      <c r="B94" s="57"/>
      <c r="C94" s="28" t="s">
        <v>228</v>
      </c>
      <c r="D94" s="61"/>
      <c r="E94" s="60"/>
      <c r="F94" s="60"/>
    </row>
    <row r="95" spans="1:6" x14ac:dyDescent="0.25">
      <c r="A95" s="57"/>
      <c r="B95" s="57"/>
      <c r="C95" s="29" t="s">
        <v>229</v>
      </c>
      <c r="D95" s="61">
        <f>'Step 4. Expenses'!C61</f>
        <v>0</v>
      </c>
      <c r="E95" s="60"/>
      <c r="F95" s="60">
        <f>SUM(D95:E95)</f>
        <v>0</v>
      </c>
    </row>
    <row r="96" spans="1:6" x14ac:dyDescent="0.25">
      <c r="A96" s="57"/>
      <c r="B96" s="57"/>
      <c r="C96" s="29" t="s">
        <v>230</v>
      </c>
      <c r="D96" s="61">
        <f>'Step 4. Expenses'!C62</f>
        <v>0</v>
      </c>
      <c r="E96" s="60"/>
      <c r="F96" s="60">
        <f t="shared" ref="F96:F105" si="7">SUM(D96:E96)</f>
        <v>0</v>
      </c>
    </row>
    <row r="97" spans="1:6" x14ac:dyDescent="0.25">
      <c r="A97" s="57"/>
      <c r="B97" s="57"/>
      <c r="C97" s="29" t="s">
        <v>231</v>
      </c>
      <c r="D97" s="61">
        <f>'Step 4. Expenses'!C63</f>
        <v>0</v>
      </c>
      <c r="E97" s="60"/>
      <c r="F97" s="60">
        <f t="shared" si="7"/>
        <v>0</v>
      </c>
    </row>
    <row r="98" spans="1:6" x14ac:dyDescent="0.25">
      <c r="A98" s="57"/>
      <c r="B98" s="57"/>
      <c r="C98" s="29" t="s">
        <v>232</v>
      </c>
      <c r="D98" s="61">
        <f>'Step 4. Expenses'!C64</f>
        <v>0</v>
      </c>
      <c r="E98" s="60"/>
      <c r="F98" s="60">
        <f t="shared" si="7"/>
        <v>0</v>
      </c>
    </row>
    <row r="99" spans="1:6" x14ac:dyDescent="0.25">
      <c r="A99" s="57"/>
      <c r="B99" s="57"/>
      <c r="C99" s="29" t="s">
        <v>233</v>
      </c>
      <c r="D99" s="61">
        <f>'Step 4. Expenses'!C65</f>
        <v>0</v>
      </c>
      <c r="E99" s="60"/>
      <c r="F99" s="60">
        <f t="shared" si="7"/>
        <v>0</v>
      </c>
    </row>
    <row r="100" spans="1:6" x14ac:dyDescent="0.25">
      <c r="A100" s="57"/>
      <c r="B100" s="57"/>
      <c r="C100" s="29" t="s">
        <v>234</v>
      </c>
      <c r="D100" s="61">
        <f>'Step 4. Expenses'!C66</f>
        <v>0</v>
      </c>
      <c r="E100" s="60"/>
      <c r="F100" s="60">
        <f t="shared" si="7"/>
        <v>0</v>
      </c>
    </row>
    <row r="101" spans="1:6" x14ac:dyDescent="0.25">
      <c r="A101" s="57"/>
      <c r="B101" s="57"/>
      <c r="C101" s="29" t="s">
        <v>235</v>
      </c>
      <c r="D101" s="61">
        <f>'Step 4. Expenses'!C67</f>
        <v>0</v>
      </c>
      <c r="E101" s="60"/>
      <c r="F101" s="60">
        <f t="shared" si="7"/>
        <v>0</v>
      </c>
    </row>
    <row r="102" spans="1:6" x14ac:dyDescent="0.25">
      <c r="A102" s="57"/>
      <c r="B102" s="57"/>
      <c r="C102" s="29" t="s">
        <v>236</v>
      </c>
      <c r="D102" s="61">
        <f>'Step 4. Expenses'!C68</f>
        <v>0</v>
      </c>
      <c r="E102" s="60"/>
      <c r="F102" s="60">
        <f t="shared" si="7"/>
        <v>0</v>
      </c>
    </row>
    <row r="103" spans="1:6" x14ac:dyDescent="0.25">
      <c r="A103" s="57"/>
      <c r="B103" s="57"/>
      <c r="C103" s="29" t="s">
        <v>237</v>
      </c>
      <c r="D103" s="61">
        <f>'Step 4. Expenses'!C69</f>
        <v>0</v>
      </c>
      <c r="E103" s="60"/>
      <c r="F103" s="60">
        <f t="shared" si="7"/>
        <v>0</v>
      </c>
    </row>
    <row r="104" spans="1:6" x14ac:dyDescent="0.25">
      <c r="A104" s="57"/>
      <c r="B104" s="57"/>
      <c r="C104" s="29" t="s">
        <v>238</v>
      </c>
      <c r="D104" s="61">
        <f>'Step 4. Expenses'!C70</f>
        <v>0</v>
      </c>
      <c r="E104" s="60"/>
      <c r="F104" s="60">
        <f t="shared" si="7"/>
        <v>0</v>
      </c>
    </row>
    <row r="105" spans="1:6" x14ac:dyDescent="0.25">
      <c r="A105" s="57"/>
      <c r="B105" s="57"/>
      <c r="C105" s="29" t="s">
        <v>239</v>
      </c>
      <c r="D105" s="61">
        <f>'Step 4. Expenses'!C71</f>
        <v>0</v>
      </c>
      <c r="E105" s="60"/>
      <c r="F105" s="60">
        <f t="shared" si="7"/>
        <v>0</v>
      </c>
    </row>
    <row r="106" spans="1:6" x14ac:dyDescent="0.25">
      <c r="A106" s="57"/>
      <c r="B106" s="57"/>
      <c r="C106" s="28" t="s">
        <v>240</v>
      </c>
      <c r="D106" s="62">
        <f>SUM(D95:D105)</f>
        <v>0</v>
      </c>
      <c r="E106" s="59">
        <f>SUM(E95:E105)</f>
        <v>0</v>
      </c>
      <c r="F106" s="59">
        <f>SUM(F95:F105)</f>
        <v>0</v>
      </c>
    </row>
    <row r="107" spans="1:6" x14ac:dyDescent="0.25">
      <c r="A107" s="57"/>
      <c r="B107" s="57"/>
      <c r="C107" s="26"/>
      <c r="D107" s="62"/>
      <c r="E107" s="59"/>
      <c r="F107" s="59"/>
    </row>
    <row r="108" spans="1:6" x14ac:dyDescent="0.25">
      <c r="A108" s="57"/>
      <c r="B108" s="57"/>
      <c r="C108" s="28" t="s">
        <v>241</v>
      </c>
      <c r="D108" s="61"/>
      <c r="E108" s="60"/>
      <c r="F108" s="60"/>
    </row>
    <row r="109" spans="1:6" x14ac:dyDescent="0.25">
      <c r="A109" s="57"/>
      <c r="B109" s="57"/>
      <c r="C109" s="31" t="s">
        <v>242</v>
      </c>
      <c r="D109" s="61">
        <f>'Step 4. Expenses'!C75</f>
        <v>0</v>
      </c>
      <c r="E109" s="60"/>
      <c r="F109" s="60">
        <f t="shared" ref="F109:F118" si="8">SUM(D109:E109)</f>
        <v>0</v>
      </c>
    </row>
    <row r="110" spans="1:6" x14ac:dyDescent="0.25">
      <c r="A110" s="57"/>
      <c r="B110" s="57"/>
      <c r="C110" s="31" t="s">
        <v>243</v>
      </c>
      <c r="D110" s="61">
        <f>'Step 4. Expenses'!C76</f>
        <v>0</v>
      </c>
      <c r="E110" s="60"/>
      <c r="F110" s="60">
        <f t="shared" si="8"/>
        <v>0</v>
      </c>
    </row>
    <row r="111" spans="1:6" x14ac:dyDescent="0.25">
      <c r="A111" s="57"/>
      <c r="B111" s="57"/>
      <c r="C111" s="31" t="s">
        <v>244</v>
      </c>
      <c r="D111" s="61">
        <f>'Step 4. Expenses'!C77</f>
        <v>0</v>
      </c>
      <c r="E111" s="60"/>
      <c r="F111" s="60">
        <f t="shared" si="8"/>
        <v>0</v>
      </c>
    </row>
    <row r="112" spans="1:6" x14ac:dyDescent="0.25">
      <c r="A112" s="57"/>
      <c r="B112" s="57"/>
      <c r="C112" s="31" t="s">
        <v>245</v>
      </c>
      <c r="D112" s="61">
        <f>'Step 4. Expenses'!C78</f>
        <v>0</v>
      </c>
      <c r="E112" s="60"/>
      <c r="F112" s="60">
        <f t="shared" si="8"/>
        <v>0</v>
      </c>
    </row>
    <row r="113" spans="1:6" x14ac:dyDescent="0.25">
      <c r="A113" s="57"/>
      <c r="B113" s="57"/>
      <c r="C113" s="31" t="s">
        <v>246</v>
      </c>
      <c r="D113" s="61">
        <f>'Step 4. Expenses'!C79</f>
        <v>0</v>
      </c>
      <c r="E113" s="60"/>
      <c r="F113" s="60">
        <f t="shared" si="8"/>
        <v>0</v>
      </c>
    </row>
    <row r="114" spans="1:6" x14ac:dyDescent="0.25">
      <c r="A114" s="57"/>
      <c r="B114" s="57"/>
      <c r="C114" s="31" t="s">
        <v>247</v>
      </c>
      <c r="D114" s="61">
        <f>'Step 4. Expenses'!C80</f>
        <v>0</v>
      </c>
      <c r="E114" s="60"/>
      <c r="F114" s="60">
        <f t="shared" si="8"/>
        <v>0</v>
      </c>
    </row>
    <row r="115" spans="1:6" x14ac:dyDescent="0.25">
      <c r="A115" s="57"/>
      <c r="B115" s="57"/>
      <c r="C115" s="31" t="s">
        <v>248</v>
      </c>
      <c r="D115" s="61">
        <f>'Step 4. Expenses'!C81</f>
        <v>0</v>
      </c>
      <c r="E115" s="60"/>
      <c r="F115" s="60">
        <f t="shared" si="8"/>
        <v>0</v>
      </c>
    </row>
    <row r="116" spans="1:6" x14ac:dyDescent="0.25">
      <c r="A116" s="57"/>
      <c r="B116" s="57"/>
      <c r="C116" s="29" t="s">
        <v>249</v>
      </c>
      <c r="D116" s="61">
        <f>'Step 4. Expenses'!C82</f>
        <v>0</v>
      </c>
      <c r="E116" s="60"/>
      <c r="F116" s="60">
        <f t="shared" si="8"/>
        <v>0</v>
      </c>
    </row>
    <row r="117" spans="1:6" x14ac:dyDescent="0.25">
      <c r="A117" s="57"/>
      <c r="B117" s="57"/>
      <c r="C117" s="29" t="s">
        <v>250</v>
      </c>
      <c r="D117" s="61">
        <f>'Step 4. Expenses'!C83</f>
        <v>0</v>
      </c>
      <c r="E117" s="60"/>
      <c r="F117" s="60">
        <f t="shared" si="8"/>
        <v>0</v>
      </c>
    </row>
    <row r="118" spans="1:6" x14ac:dyDescent="0.25">
      <c r="A118" s="57"/>
      <c r="B118" s="57"/>
      <c r="C118" s="31" t="s">
        <v>251</v>
      </c>
      <c r="D118" s="61">
        <f>'Step 4. Expenses'!C84</f>
        <v>0</v>
      </c>
      <c r="E118" s="60"/>
      <c r="F118" s="60">
        <f t="shared" si="8"/>
        <v>0</v>
      </c>
    </row>
    <row r="119" spans="1:6" x14ac:dyDescent="0.25">
      <c r="A119" s="57"/>
      <c r="B119" s="57"/>
      <c r="C119" s="26" t="s">
        <v>252</v>
      </c>
      <c r="D119" s="62">
        <f>SUM(D109:D118)</f>
        <v>0</v>
      </c>
      <c r="E119" s="59">
        <f>SUM(E109:E118)</f>
        <v>0</v>
      </c>
      <c r="F119" s="59">
        <f>SUM(F109:F118)</f>
        <v>0</v>
      </c>
    </row>
    <row r="120" spans="1:6" x14ac:dyDescent="0.25">
      <c r="A120" s="57"/>
      <c r="B120" s="57"/>
      <c r="C120" s="29"/>
      <c r="D120" s="61"/>
      <c r="E120" s="60"/>
      <c r="F120" s="60"/>
    </row>
    <row r="121" spans="1:6" x14ac:dyDescent="0.25">
      <c r="A121" s="57"/>
      <c r="B121" s="57"/>
      <c r="C121" s="28" t="s">
        <v>207</v>
      </c>
      <c r="D121" s="61"/>
      <c r="E121" s="60"/>
      <c r="F121" s="60"/>
    </row>
    <row r="122" spans="1:6" x14ac:dyDescent="0.25">
      <c r="A122" s="57"/>
      <c r="B122" s="57"/>
      <c r="C122" s="29" t="s">
        <v>253</v>
      </c>
      <c r="D122" s="61">
        <f>'Step 4. Expenses'!C88</f>
        <v>0</v>
      </c>
      <c r="E122" s="60"/>
      <c r="F122" s="60">
        <f t="shared" ref="F122:F128" si="9">SUM(D122:E122)</f>
        <v>0</v>
      </c>
    </row>
    <row r="123" spans="1:6" x14ac:dyDescent="0.25">
      <c r="A123" s="57"/>
      <c r="B123" s="57"/>
      <c r="C123" s="29" t="s">
        <v>254</v>
      </c>
      <c r="D123" s="61">
        <f>'Step 4. Expenses'!C89</f>
        <v>0</v>
      </c>
      <c r="E123" s="60"/>
      <c r="F123" s="60">
        <f t="shared" si="9"/>
        <v>0</v>
      </c>
    </row>
    <row r="124" spans="1:6" x14ac:dyDescent="0.25">
      <c r="A124" s="57"/>
      <c r="B124" s="57"/>
      <c r="C124" s="29" t="s">
        <v>255</v>
      </c>
      <c r="D124" s="61">
        <f>'Step 4. Expenses'!C90</f>
        <v>0</v>
      </c>
      <c r="E124" s="60"/>
      <c r="F124" s="60">
        <f t="shared" si="9"/>
        <v>0</v>
      </c>
    </row>
    <row r="125" spans="1:6" x14ac:dyDescent="0.25">
      <c r="A125" s="57"/>
      <c r="B125" s="57"/>
      <c r="C125" s="29" t="s">
        <v>256</v>
      </c>
      <c r="D125" s="61">
        <f>'Step 4. Expenses'!C91</f>
        <v>0</v>
      </c>
      <c r="E125" s="60"/>
      <c r="F125" s="60">
        <f t="shared" si="9"/>
        <v>0</v>
      </c>
    </row>
    <row r="126" spans="1:6" x14ac:dyDescent="0.25">
      <c r="A126" s="57"/>
      <c r="B126" s="57"/>
      <c r="C126" s="29" t="s">
        <v>257</v>
      </c>
      <c r="D126" s="61">
        <f>'Step 4. Expenses'!C92</f>
        <v>0</v>
      </c>
      <c r="E126" s="60"/>
      <c r="F126" s="60">
        <f t="shared" si="9"/>
        <v>0</v>
      </c>
    </row>
    <row r="127" spans="1:6" x14ac:dyDescent="0.25">
      <c r="A127" s="57"/>
      <c r="B127" s="57"/>
      <c r="C127" s="29" t="s">
        <v>258</v>
      </c>
      <c r="D127" s="61">
        <f>'Step 4. Expenses'!C93</f>
        <v>0</v>
      </c>
      <c r="E127" s="60"/>
      <c r="F127" s="60">
        <f t="shared" si="9"/>
        <v>0</v>
      </c>
    </row>
    <row r="128" spans="1:6" x14ac:dyDescent="0.25">
      <c r="A128" s="57"/>
      <c r="B128" s="57"/>
      <c r="C128" s="29" t="s">
        <v>209</v>
      </c>
      <c r="D128" s="61">
        <f>'Step 4. Expenses'!C94</f>
        <v>0</v>
      </c>
      <c r="E128" s="60"/>
      <c r="F128" s="60">
        <f t="shared" si="9"/>
        <v>0</v>
      </c>
    </row>
    <row r="129" spans="1:6" x14ac:dyDescent="0.25">
      <c r="A129" s="57"/>
      <c r="B129" s="57"/>
      <c r="C129" s="26" t="s">
        <v>210</v>
      </c>
      <c r="D129" s="62">
        <f>SUM(D122:D128)</f>
        <v>0</v>
      </c>
      <c r="E129" s="59">
        <f>SUM(E122:E128)</f>
        <v>0</v>
      </c>
      <c r="F129" s="59">
        <f>SUM(F122:F128)</f>
        <v>0</v>
      </c>
    </row>
    <row r="130" spans="1:6" x14ac:dyDescent="0.25">
      <c r="A130" s="57"/>
      <c r="B130" s="57"/>
      <c r="C130" s="26"/>
      <c r="D130" s="62"/>
      <c r="E130" s="59"/>
      <c r="F130" s="59"/>
    </row>
    <row r="131" spans="1:6" x14ac:dyDescent="0.25">
      <c r="A131" s="57"/>
      <c r="B131" s="57"/>
      <c r="C131" s="28" t="s">
        <v>211</v>
      </c>
      <c r="D131" s="61"/>
      <c r="E131" s="60"/>
      <c r="F131" s="60"/>
    </row>
    <row r="132" spans="1:6" x14ac:dyDescent="0.25">
      <c r="A132" s="57"/>
      <c r="B132" s="57"/>
      <c r="C132" s="29" t="s">
        <v>259</v>
      </c>
      <c r="D132" s="61">
        <f>'Step 4. Expenses'!C98</f>
        <v>0</v>
      </c>
      <c r="E132" s="60"/>
      <c r="F132" s="60">
        <f>SUM(D132:E132)</f>
        <v>0</v>
      </c>
    </row>
    <row r="133" spans="1:6" x14ac:dyDescent="0.25">
      <c r="A133" s="57"/>
      <c r="B133" s="57"/>
      <c r="C133" s="29" t="s">
        <v>260</v>
      </c>
      <c r="D133" s="61">
        <f>'Step 4. Expenses'!C99</f>
        <v>0</v>
      </c>
      <c r="E133" s="60"/>
      <c r="F133" s="60">
        <f t="shared" ref="F133:F135" si="10">SUM(D133:E133)</f>
        <v>0</v>
      </c>
    </row>
    <row r="134" spans="1:6" x14ac:dyDescent="0.25">
      <c r="A134" s="57"/>
      <c r="B134" s="57"/>
      <c r="C134" s="29" t="s">
        <v>213</v>
      </c>
      <c r="D134" s="61">
        <f>'Step 4. Expenses'!C100</f>
        <v>0</v>
      </c>
      <c r="E134" s="60"/>
      <c r="F134" s="60">
        <f t="shared" si="10"/>
        <v>0</v>
      </c>
    </row>
    <row r="135" spans="1:6" x14ac:dyDescent="0.25">
      <c r="A135" s="57"/>
      <c r="B135" s="57"/>
      <c r="C135" s="29" t="s">
        <v>214</v>
      </c>
      <c r="D135" s="61">
        <f>'Step 4. Expenses'!C101</f>
        <v>0</v>
      </c>
      <c r="E135" s="60"/>
      <c r="F135" s="60">
        <f t="shared" si="10"/>
        <v>0</v>
      </c>
    </row>
    <row r="136" spans="1:6" x14ac:dyDescent="0.25">
      <c r="A136" s="57"/>
      <c r="B136" s="57"/>
      <c r="C136" s="26" t="s">
        <v>215</v>
      </c>
      <c r="D136" s="62">
        <f>SUM(D132:D135)</f>
        <v>0</v>
      </c>
      <c r="E136" s="59">
        <f>SUM(E132:E135)</f>
        <v>0</v>
      </c>
      <c r="F136" s="59">
        <f>SUM(F132:F135)</f>
        <v>0</v>
      </c>
    </row>
    <row r="137" spans="1:6" x14ac:dyDescent="0.25">
      <c r="A137" s="57"/>
      <c r="B137" s="57"/>
      <c r="C137" s="26"/>
      <c r="D137" s="62"/>
      <c r="E137" s="59"/>
      <c r="F137" s="59"/>
    </row>
    <row r="138" spans="1:6" x14ac:dyDescent="0.25">
      <c r="A138" s="57"/>
      <c r="B138" s="57"/>
      <c r="C138" s="28" t="s">
        <v>216</v>
      </c>
      <c r="D138" s="62"/>
      <c r="E138" s="60"/>
      <c r="F138" s="60"/>
    </row>
    <row r="139" spans="1:6" x14ac:dyDescent="0.25">
      <c r="A139" s="57"/>
      <c r="B139" s="57"/>
      <c r="C139" s="29" t="s">
        <v>217</v>
      </c>
      <c r="D139" s="61">
        <f>'Step 4. Expenses'!C105</f>
        <v>0</v>
      </c>
      <c r="E139" s="60"/>
      <c r="F139" s="60">
        <f>SUM(D139:E139)</f>
        <v>0</v>
      </c>
    </row>
    <row r="140" spans="1:6" x14ac:dyDescent="0.25">
      <c r="A140" s="57"/>
      <c r="B140" s="57"/>
      <c r="C140" s="29" t="s">
        <v>261</v>
      </c>
      <c r="D140" s="61">
        <f>'Step 4. Expenses'!C106</f>
        <v>0</v>
      </c>
      <c r="E140" s="60"/>
      <c r="F140" s="60">
        <f t="shared" ref="F140:F141" si="11">SUM(D140:E140)</f>
        <v>0</v>
      </c>
    </row>
    <row r="141" spans="1:6" x14ac:dyDescent="0.25">
      <c r="A141" s="57"/>
      <c r="B141" s="57"/>
      <c r="C141" s="29" t="s">
        <v>219</v>
      </c>
      <c r="D141" s="61">
        <f>'Step 4. Expenses'!C107</f>
        <v>0</v>
      </c>
      <c r="E141" s="60"/>
      <c r="F141" s="60">
        <f t="shared" si="11"/>
        <v>0</v>
      </c>
    </row>
    <row r="142" spans="1:6" x14ac:dyDescent="0.25">
      <c r="A142" s="57"/>
      <c r="B142" s="57"/>
      <c r="C142" s="26" t="s">
        <v>220</v>
      </c>
      <c r="D142" s="62">
        <f>SUM(D139:D141)</f>
        <v>0</v>
      </c>
      <c r="E142" s="59">
        <f>SUM(E139:E141)</f>
        <v>0</v>
      </c>
      <c r="F142" s="59">
        <f>SUM(F139:F141)</f>
        <v>0</v>
      </c>
    </row>
    <row r="143" spans="1:6" x14ac:dyDescent="0.25">
      <c r="A143" s="57"/>
      <c r="B143" s="57"/>
      <c r="C143" s="26"/>
      <c r="D143" s="62"/>
      <c r="E143" s="59"/>
      <c r="F143" s="59"/>
    </row>
    <row r="144" spans="1:6" x14ac:dyDescent="0.25">
      <c r="A144" s="57"/>
      <c r="B144" s="57"/>
      <c r="C144" s="28" t="s">
        <v>262</v>
      </c>
      <c r="D144" s="62"/>
      <c r="E144" s="60"/>
      <c r="F144" s="60"/>
    </row>
    <row r="145" spans="1:6" x14ac:dyDescent="0.25">
      <c r="A145" s="57"/>
      <c r="B145" s="57"/>
      <c r="C145" s="29" t="s">
        <v>222</v>
      </c>
      <c r="D145" s="61">
        <f>'Step 4. Expenses'!C111</f>
        <v>0</v>
      </c>
      <c r="E145" s="60"/>
      <c r="F145" s="60">
        <f>SUM(D145:E145)</f>
        <v>0</v>
      </c>
    </row>
    <row r="146" spans="1:6" x14ac:dyDescent="0.25">
      <c r="A146" s="57"/>
      <c r="B146" s="57"/>
      <c r="C146" s="29" t="s">
        <v>263</v>
      </c>
      <c r="D146" s="61">
        <f>'Step 4. Expenses'!C112</f>
        <v>0</v>
      </c>
      <c r="E146" s="60"/>
      <c r="F146" s="60">
        <f>SUM(D146:E146)</f>
        <v>0</v>
      </c>
    </row>
    <row r="147" spans="1:6" x14ac:dyDescent="0.25">
      <c r="A147" s="57"/>
      <c r="B147" s="57"/>
      <c r="C147" s="26" t="s">
        <v>223</v>
      </c>
      <c r="D147" s="62">
        <f>SUM(D145:D146)</f>
        <v>0</v>
      </c>
      <c r="E147" s="59">
        <f>SUM(E145:E146)</f>
        <v>0</v>
      </c>
      <c r="F147" s="59">
        <f>SUM(F145:F146)</f>
        <v>0</v>
      </c>
    </row>
    <row r="148" spans="1:6" x14ac:dyDescent="0.25">
      <c r="A148" s="57"/>
      <c r="B148" s="57"/>
      <c r="C148" s="26"/>
      <c r="D148" s="62"/>
      <c r="E148" s="59"/>
      <c r="F148" s="59"/>
    </row>
    <row r="149" spans="1:6" ht="15.75" x14ac:dyDescent="0.25">
      <c r="A149" s="57"/>
      <c r="B149" s="57"/>
      <c r="C149" s="71" t="s">
        <v>275</v>
      </c>
      <c r="D149" s="62">
        <f>SUM(D92,D106,D119,D129,D136,D142,D147)</f>
        <v>0</v>
      </c>
      <c r="E149" s="59">
        <f>SUM(E92,E106,E119,E129,E136,E142,E147)</f>
        <v>0</v>
      </c>
      <c r="F149" s="59">
        <f>SUM(F92,F106,F119,F129,F136,F142,F147)</f>
        <v>0</v>
      </c>
    </row>
    <row r="150" spans="1:6" x14ac:dyDescent="0.25">
      <c r="A150" s="57"/>
      <c r="B150" s="57"/>
      <c r="C150" s="5"/>
      <c r="D150" s="62"/>
      <c r="E150" s="60"/>
      <c r="F150" s="60"/>
    </row>
    <row r="151" spans="1:6" ht="15.75" x14ac:dyDescent="0.25">
      <c r="A151" s="57"/>
      <c r="B151" s="57"/>
      <c r="C151" s="71" t="s">
        <v>301</v>
      </c>
      <c r="D151" s="62">
        <f>SUM(D73,D149)</f>
        <v>0</v>
      </c>
      <c r="E151" s="59">
        <f>SUM(E73,E149)</f>
        <v>0</v>
      </c>
      <c r="F151" s="59">
        <f>SUM(F73,F149)</f>
        <v>0</v>
      </c>
    </row>
    <row r="152" spans="1:6" x14ac:dyDescent="0.25">
      <c r="A152" s="57"/>
      <c r="B152" s="57"/>
      <c r="C152" s="5"/>
      <c r="D152" s="62"/>
      <c r="E152" s="59"/>
      <c r="F152" s="59"/>
    </row>
    <row r="153" spans="1:6" x14ac:dyDescent="0.25">
      <c r="A153" s="57"/>
      <c r="B153" s="57"/>
      <c r="C153" s="5" t="s">
        <v>302</v>
      </c>
      <c r="D153" s="62">
        <f>'Step 4. Expenses'!C119</f>
        <v>0</v>
      </c>
      <c r="E153" s="89"/>
      <c r="F153" s="60">
        <f>SUM(D153:E153)</f>
        <v>0</v>
      </c>
    </row>
    <row r="154" spans="1:6" x14ac:dyDescent="0.25">
      <c r="A154" s="57"/>
      <c r="B154" s="57"/>
      <c r="C154" s="29"/>
      <c r="D154" s="61"/>
      <c r="E154" s="60"/>
      <c r="F154" s="60"/>
    </row>
    <row r="155" spans="1:6" ht="15.75" x14ac:dyDescent="0.25">
      <c r="A155" s="57"/>
      <c r="B155" s="57"/>
      <c r="C155" s="67" t="s">
        <v>303</v>
      </c>
      <c r="D155" s="62">
        <f>D33-D151-D153</f>
        <v>0</v>
      </c>
      <c r="E155" s="59">
        <f>E33-E151-E153</f>
        <v>0</v>
      </c>
      <c r="F155" s="59">
        <f>F33-F151-F153</f>
        <v>0</v>
      </c>
    </row>
    <row r="156" spans="1:6" x14ac:dyDescent="0.25">
      <c r="A156" s="57"/>
      <c r="B156" s="57"/>
      <c r="C156" s="75" t="s">
        <v>307</v>
      </c>
      <c r="D156" s="61">
        <f>(F33-F31-F13)*0.03</f>
        <v>0</v>
      </c>
      <c r="E156" s="72"/>
      <c r="F156" s="60">
        <f>D156</f>
        <v>0</v>
      </c>
    </row>
    <row r="157" spans="1:6" x14ac:dyDescent="0.25">
      <c r="A157" s="57"/>
      <c r="B157" s="57"/>
      <c r="C157" s="75" t="s">
        <v>306</v>
      </c>
      <c r="D157" s="61">
        <f>D155-D156</f>
        <v>0</v>
      </c>
      <c r="E157" s="60"/>
      <c r="F157" s="60">
        <f t="shared" ref="F157:F160" si="12">D157</f>
        <v>0</v>
      </c>
    </row>
    <row r="158" spans="1:6" x14ac:dyDescent="0.25">
      <c r="A158" s="73"/>
      <c r="B158" s="73"/>
      <c r="D158" s="20"/>
      <c r="F158" s="60"/>
    </row>
    <row r="159" spans="1:6" x14ac:dyDescent="0.25">
      <c r="A159" s="73"/>
      <c r="B159" s="73"/>
      <c r="C159" s="5" t="s">
        <v>304</v>
      </c>
      <c r="D159" s="59">
        <v>0</v>
      </c>
      <c r="E159" s="59"/>
      <c r="F159" s="60">
        <f t="shared" si="12"/>
        <v>0</v>
      </c>
    </row>
    <row r="160" spans="1:6" x14ac:dyDescent="0.25">
      <c r="A160" s="73"/>
      <c r="B160" s="73"/>
      <c r="C160" s="5" t="s">
        <v>305</v>
      </c>
      <c r="D160" s="59">
        <f>D155</f>
        <v>0</v>
      </c>
      <c r="E160" s="59"/>
      <c r="F160" s="60">
        <f t="shared" si="12"/>
        <v>0</v>
      </c>
    </row>
    <row r="162" spans="3:6" x14ac:dyDescent="0.25">
      <c r="C162" s="75"/>
      <c r="D162" s="202"/>
      <c r="F162" s="202"/>
    </row>
    <row r="163" spans="3:6" x14ac:dyDescent="0.25">
      <c r="C163" s="75"/>
      <c r="D163" s="76"/>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Instructions</vt:lpstr>
      <vt:lpstr>DPS Forecast Information</vt:lpstr>
      <vt:lpstr>School's PPR</vt:lpstr>
      <vt:lpstr>Step 1. Enrollment</vt:lpstr>
      <vt:lpstr>List</vt:lpstr>
      <vt:lpstr>Step 2. Staff</vt:lpstr>
      <vt:lpstr>Step 3. Revenue </vt:lpstr>
      <vt:lpstr>Step 4. Expenses</vt:lpstr>
      <vt:lpstr>Year 0</vt:lpstr>
      <vt:lpstr>Year 1</vt:lpstr>
      <vt:lpstr>Year 2</vt:lpstr>
      <vt:lpstr>Year 3</vt:lpstr>
      <vt:lpstr>Year 4</vt:lpstr>
      <vt:lpstr>Year 5</vt:lpstr>
      <vt:lpstr>Year 0-5</vt:lpstr>
      <vt:lpstr>Summary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Segura, Paola</dc:creator>
  <cp:lastModifiedBy>Windows User</cp:lastModifiedBy>
  <cp:lastPrinted>2018-12-18T18:10:16Z</cp:lastPrinted>
  <dcterms:created xsi:type="dcterms:W3CDTF">2016-09-22T20:38:47Z</dcterms:created>
  <dcterms:modified xsi:type="dcterms:W3CDTF">2019-08-29T14:49:15Z</dcterms:modified>
</cp:coreProperties>
</file>