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hidePivotFieldList="1" defaultThemeVersion="166925"/>
  <mc:AlternateContent xmlns:mc="http://schemas.openxmlformats.org/markup-compatibility/2006">
    <mc:Choice Requires="x15">
      <x15ac:absPath xmlns:x15ac="http://schemas.microsoft.com/office/spreadsheetml/2010/11/ac" url="C:\Users\Alex Medler\Documents\aa.TRI-STate.centralwork\national dissemination work\TX.nacsa.materials\"/>
    </mc:Choice>
  </mc:AlternateContent>
  <xr:revisionPtr revIDLastSave="0" documentId="8_{8982C32C-88B4-4CAF-9EA9-78F180D9A849}" xr6:coauthVersionLast="46" xr6:coauthVersionMax="46" xr10:uidLastSave="{00000000-0000-0000-0000-000000000000}"/>
  <bookViews>
    <workbookView xWindow="-110" yWindow="-110" windowWidth="19420" windowHeight="10420" tabRatio="887" xr2:uid="{E3E51EDE-5503-4821-8389-27059F119332}"/>
  </bookViews>
  <sheets>
    <sheet name="Instructions" sheetId="28" r:id="rId1"/>
    <sheet name="School Info" sheetId="26" r:id="rId2"/>
    <sheet name="Data_Academic Performance" sheetId="1" r:id="rId3"/>
    <sheet name="Data_Financial Performance" sheetId="20" r:id="rId4"/>
    <sheet name="Data_Organizational Performance" sheetId="21" r:id="rId5"/>
    <sheet name="Academic Dashboard" sheetId="27" r:id="rId6"/>
    <sheet name="Org and Finance Dashboard" sheetId="24" r:id="rId7"/>
  </sheets>
  <definedNames>
    <definedName name="_xlnm._FilterDatabase" localSheetId="2" hidden="1">'Data_Academic Performance'!$C$1:$L$67</definedName>
    <definedName name="_xlnm.Print_Area" localSheetId="5">'Academic Dashboard'!$A$1:$N$75</definedName>
    <definedName name="_xlnm.Print_Area" localSheetId="6">'Org and Finance Dashboard'!$A$1:$K$64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24" l="1"/>
  <c r="C57" i="24"/>
  <c r="C58" i="24"/>
  <c r="C61" i="24"/>
  <c r="C62" i="24"/>
  <c r="C53" i="24" l="1"/>
  <c r="C52" i="24"/>
  <c r="C51" i="24"/>
  <c r="C50" i="24"/>
  <c r="C49" i="24"/>
  <c r="C46" i="24"/>
  <c r="C45" i="24"/>
  <c r="C44" i="24"/>
  <c r="C43" i="24"/>
  <c r="C40" i="24"/>
  <c r="C39" i="24"/>
  <c r="C36" i="24"/>
  <c r="C35" i="24"/>
  <c r="C34" i="24"/>
  <c r="E69" i="27"/>
  <c r="C69" i="27"/>
  <c r="E68" i="27"/>
  <c r="C68" i="27"/>
  <c r="C33" i="24" l="1"/>
  <c r="C32" i="24"/>
  <c r="C26" i="24"/>
  <c r="C25" i="24"/>
  <c r="C24" i="24"/>
  <c r="C23" i="24"/>
  <c r="C20" i="24"/>
  <c r="C19" i="24"/>
  <c r="C17" i="24"/>
  <c r="C18" i="24"/>
  <c r="D8" i="24"/>
  <c r="D7" i="24"/>
  <c r="D6" i="24"/>
  <c r="D5" i="24"/>
  <c r="D4" i="24"/>
  <c r="E67" i="27"/>
  <c r="E66" i="27" l="1"/>
  <c r="C67" i="27"/>
  <c r="C66" i="27"/>
  <c r="C16" i="27"/>
  <c r="I3" i="26" a="1"/>
  <c r="I3" i="26" s="1"/>
  <c r="I4" i="26" a="1"/>
  <c r="I4" i="26" s="1"/>
  <c r="I5" i="26" a="1"/>
  <c r="I5" i="26" s="1"/>
  <c r="I6" i="26" a="1"/>
  <c r="I6" i="26" s="1"/>
  <c r="I7" i="26" a="1"/>
  <c r="I7" i="26" s="1"/>
  <c r="I8" i="26" a="1"/>
  <c r="I8" i="26" s="1"/>
  <c r="I9" i="26" a="1"/>
  <c r="I9" i="26" s="1"/>
  <c r="I10" i="26" a="1"/>
  <c r="I10" i="26" s="1"/>
  <c r="I11" i="26" a="1"/>
  <c r="I11" i="26" s="1"/>
  <c r="I12" i="26" a="1"/>
  <c r="I12" i="26" s="1"/>
  <c r="I13" i="26" a="1"/>
  <c r="I13" i="26" s="1"/>
  <c r="I14" i="26" a="1"/>
  <c r="I14" i="26" s="1"/>
  <c r="I15" i="26" a="1"/>
  <c r="I15" i="26" s="1"/>
  <c r="I16" i="26" a="1"/>
  <c r="I16" i="26" s="1"/>
  <c r="I17" i="26" a="1"/>
  <c r="I17" i="26" s="1"/>
  <c r="I18" i="26" a="1"/>
  <c r="I18" i="26" s="1"/>
  <c r="I19" i="26" a="1"/>
  <c r="I19" i="26" s="1"/>
  <c r="I20" i="26" a="1"/>
  <c r="I20" i="26" s="1"/>
  <c r="I21" i="26" a="1"/>
  <c r="I21" i="26" s="1"/>
  <c r="I22" i="26" a="1"/>
  <c r="I22" i="26" s="1"/>
  <c r="I23" i="26" a="1"/>
  <c r="I23" i="26" s="1"/>
  <c r="I24" i="26" a="1"/>
  <c r="I24" i="26" s="1"/>
  <c r="I25" i="26" a="1"/>
  <c r="I25" i="26" s="1"/>
  <c r="I26" i="26" a="1"/>
  <c r="I26" i="26" s="1"/>
  <c r="I27" i="26" a="1"/>
  <c r="I27" i="26" s="1"/>
  <c r="I28" i="26" a="1"/>
  <c r="I28" i="26" s="1"/>
  <c r="I29" i="26" a="1"/>
  <c r="I29" i="26" s="1"/>
  <c r="I30" i="26" a="1"/>
  <c r="I30" i="26" s="1"/>
  <c r="I31" i="26" a="1"/>
  <c r="I31" i="26" s="1"/>
  <c r="I32" i="26" a="1"/>
  <c r="I32" i="26" s="1"/>
  <c r="I33" i="26" a="1"/>
  <c r="I33" i="26" s="1"/>
  <c r="I34" i="26" a="1"/>
  <c r="I34" i="26" s="1"/>
  <c r="I35" i="26" a="1"/>
  <c r="I35" i="26" s="1"/>
  <c r="I36" i="26" a="1"/>
  <c r="I36" i="26" s="1"/>
  <c r="I37" i="26" a="1"/>
  <c r="I37" i="26" s="1"/>
  <c r="I38" i="26" a="1"/>
  <c r="I38" i="26" s="1"/>
  <c r="I39" i="26" a="1"/>
  <c r="I39" i="26" s="1"/>
  <c r="I40" i="26" a="1"/>
  <c r="I40" i="26" s="1"/>
  <c r="I41" i="26" a="1"/>
  <c r="I41" i="26" s="1"/>
  <c r="I42" i="26" a="1"/>
  <c r="I42" i="26" s="1"/>
  <c r="I43" i="26" a="1"/>
  <c r="I43" i="26" s="1"/>
  <c r="I44" i="26" a="1"/>
  <c r="I44" i="26" s="1"/>
  <c r="I45" i="26" a="1"/>
  <c r="I45" i="26" s="1"/>
  <c r="I46" i="26" a="1"/>
  <c r="I46" i="26" s="1"/>
  <c r="I47" i="26" a="1"/>
  <c r="I47" i="26" s="1"/>
  <c r="I48" i="26" a="1"/>
  <c r="I48" i="26" s="1"/>
  <c r="I49" i="26" a="1"/>
  <c r="I49" i="26" s="1"/>
  <c r="I50" i="26" a="1"/>
  <c r="I50" i="26" s="1"/>
  <c r="I51" i="26" a="1"/>
  <c r="I51" i="26" s="1"/>
  <c r="I52" i="26" a="1"/>
  <c r="I52" i="26" s="1"/>
  <c r="I53" i="26" a="1"/>
  <c r="I53" i="26" s="1"/>
  <c r="I54" i="26" a="1"/>
  <c r="I54" i="26" s="1"/>
  <c r="I55" i="26" a="1"/>
  <c r="I55" i="26" s="1"/>
  <c r="I56" i="26" a="1"/>
  <c r="I56" i="26" s="1"/>
  <c r="I57" i="26" a="1"/>
  <c r="I57" i="26" s="1"/>
  <c r="I58" i="26" a="1"/>
  <c r="I58" i="26" s="1"/>
  <c r="I59" i="26" a="1"/>
  <c r="I59" i="26" s="1"/>
  <c r="I60" i="26" a="1"/>
  <c r="I60" i="26" s="1"/>
  <c r="I61" i="26" a="1"/>
  <c r="I61" i="26" s="1"/>
  <c r="I62" i="26" a="1"/>
  <c r="I62" i="26" s="1"/>
  <c r="I63" i="26" a="1"/>
  <c r="I63" i="26" s="1"/>
  <c r="I64" i="26" a="1"/>
  <c r="I64" i="26" s="1"/>
  <c r="I65" i="26" a="1"/>
  <c r="I65" i="26" s="1"/>
  <c r="I66" i="26" a="1"/>
  <c r="I66" i="26" s="1"/>
  <c r="I67" i="26" a="1"/>
  <c r="I67" i="26" s="1"/>
  <c r="I68" i="26" a="1"/>
  <c r="I68" i="26" s="1"/>
  <c r="I69" i="26" a="1"/>
  <c r="I69" i="26" s="1"/>
  <c r="I70" i="26" a="1"/>
  <c r="I70" i="26" s="1"/>
  <c r="I71" i="26" a="1"/>
  <c r="I71" i="26" s="1"/>
  <c r="I72" i="26" a="1"/>
  <c r="I72" i="26" s="1"/>
  <c r="I73" i="26" a="1"/>
  <c r="I73" i="26" s="1"/>
  <c r="I74" i="26" a="1"/>
  <c r="I74" i="26" s="1"/>
  <c r="I75" i="26" a="1"/>
  <c r="I75" i="26" s="1"/>
  <c r="I76" i="26" a="1"/>
  <c r="I76" i="26" s="1"/>
  <c r="I77" i="26" a="1"/>
  <c r="I77" i="26" s="1"/>
  <c r="I78" i="26" a="1"/>
  <c r="I78" i="26" s="1"/>
  <c r="I79" i="26" a="1"/>
  <c r="I79" i="26" s="1"/>
  <c r="I80" i="26" a="1"/>
  <c r="I80" i="26" s="1"/>
  <c r="I81" i="26" a="1"/>
  <c r="I81" i="26" s="1"/>
  <c r="I82" i="26" a="1"/>
  <c r="I82" i="26" s="1"/>
  <c r="I83" i="26" a="1"/>
  <c r="I83" i="26" s="1"/>
  <c r="I84" i="26" a="1"/>
  <c r="I84" i="26" s="1"/>
  <c r="I85" i="26" a="1"/>
  <c r="I85" i="26" s="1"/>
  <c r="I86" i="26" a="1"/>
  <c r="I86" i="26" s="1"/>
  <c r="I87" i="26" a="1"/>
  <c r="I87" i="26" s="1"/>
  <c r="I88" i="26" a="1"/>
  <c r="I88" i="26" s="1"/>
  <c r="I89" i="26" a="1"/>
  <c r="I89" i="26" s="1"/>
  <c r="I90" i="26" a="1"/>
  <c r="I90" i="26" s="1"/>
  <c r="I91" i="26" a="1"/>
  <c r="I91" i="26" s="1"/>
  <c r="I92" i="26" a="1"/>
  <c r="I92" i="26" s="1"/>
  <c r="I93" i="26" a="1"/>
  <c r="I93" i="26" s="1"/>
  <c r="I94" i="26" a="1"/>
  <c r="I94" i="26" s="1"/>
  <c r="I95" i="26" a="1"/>
  <c r="I95" i="26" s="1"/>
  <c r="I96" i="26" a="1"/>
  <c r="I96" i="26" s="1"/>
  <c r="I97" i="26" a="1"/>
  <c r="I97" i="26" s="1"/>
  <c r="I98" i="26" a="1"/>
  <c r="I98" i="26" s="1"/>
  <c r="I99" i="26" a="1"/>
  <c r="I99" i="26" s="1"/>
  <c r="I100" i="26" a="1"/>
  <c r="I100" i="26" s="1"/>
  <c r="I101" i="26" a="1"/>
  <c r="I101" i="26" s="1"/>
  <c r="I102" i="26" a="1"/>
  <c r="I102" i="26" s="1"/>
  <c r="I103" i="26" a="1"/>
  <c r="I103" i="26" s="1"/>
  <c r="I104" i="26" a="1"/>
  <c r="I104" i="26" s="1"/>
  <c r="I105" i="26" a="1"/>
  <c r="I105" i="26" s="1"/>
  <c r="I106" i="26" a="1"/>
  <c r="I106" i="26" s="1"/>
  <c r="I107" i="26" a="1"/>
  <c r="I107" i="26" s="1"/>
  <c r="I108" i="26" a="1"/>
  <c r="I108" i="26" s="1"/>
  <c r="I109" i="26" a="1"/>
  <c r="I109" i="26" s="1"/>
  <c r="I110" i="26" a="1"/>
  <c r="I110" i="26" s="1"/>
  <c r="I111" i="26" a="1"/>
  <c r="I111" i="26" s="1"/>
  <c r="I112" i="26" a="1"/>
  <c r="I112" i="26" s="1"/>
  <c r="I113" i="26" a="1"/>
  <c r="I113" i="26" s="1"/>
  <c r="I114" i="26" a="1"/>
  <c r="I114" i="26" s="1"/>
  <c r="I115" i="26" a="1"/>
  <c r="I115" i="26" s="1"/>
  <c r="I116" i="26" a="1"/>
  <c r="I116" i="26" s="1"/>
  <c r="I117" i="26" a="1"/>
  <c r="I117" i="26" s="1"/>
  <c r="I118" i="26" a="1"/>
  <c r="I118" i="26" s="1"/>
  <c r="I119" i="26" a="1"/>
  <c r="I119" i="26" s="1"/>
  <c r="I120" i="26" a="1"/>
  <c r="I120" i="26" s="1"/>
  <c r="I121" i="26" a="1"/>
  <c r="I121" i="26" s="1"/>
  <c r="I122" i="26" a="1"/>
  <c r="I122" i="26" s="1"/>
  <c r="I123" i="26" a="1"/>
  <c r="I123" i="26" s="1"/>
  <c r="I124" i="26" a="1"/>
  <c r="I124" i="26" s="1"/>
  <c r="I125" i="26" a="1"/>
  <c r="I125" i="26" s="1"/>
  <c r="I126" i="26" a="1"/>
  <c r="I126" i="26" s="1"/>
  <c r="I127" i="26" a="1"/>
  <c r="I127" i="26" s="1"/>
  <c r="I128" i="26" a="1"/>
  <c r="I128" i="26" s="1"/>
  <c r="I129" i="26" a="1"/>
  <c r="I129" i="26" s="1"/>
  <c r="I130" i="26" a="1"/>
  <c r="I130" i="26" s="1"/>
  <c r="I131" i="26" a="1"/>
  <c r="I131" i="26" s="1"/>
  <c r="I132" i="26" a="1"/>
  <c r="I132" i="26" s="1"/>
  <c r="I133" i="26" a="1"/>
  <c r="I133" i="26" s="1"/>
  <c r="I134" i="26" a="1"/>
  <c r="I134" i="26" s="1"/>
  <c r="I135" i="26" a="1"/>
  <c r="I135" i="26" s="1"/>
  <c r="I136" i="26" a="1"/>
  <c r="I136" i="26" s="1"/>
  <c r="I137" i="26" a="1"/>
  <c r="I137" i="26" s="1"/>
  <c r="I138" i="26" a="1"/>
  <c r="I138" i="26" s="1"/>
  <c r="I139" i="26" a="1"/>
  <c r="I139" i="26" s="1"/>
  <c r="I140" i="26" a="1"/>
  <c r="I140" i="26" s="1"/>
  <c r="I141" i="26" a="1"/>
  <c r="I141" i="26" s="1"/>
  <c r="I142" i="26" a="1"/>
  <c r="I142" i="26" s="1"/>
  <c r="I143" i="26" a="1"/>
  <c r="I143" i="26" s="1"/>
  <c r="I144" i="26" a="1"/>
  <c r="I144" i="26" s="1"/>
  <c r="I145" i="26" a="1"/>
  <c r="I145" i="26" s="1"/>
  <c r="I146" i="26" a="1"/>
  <c r="I146" i="26" s="1"/>
  <c r="I147" i="26" a="1"/>
  <c r="I147" i="26" s="1"/>
  <c r="I148" i="26" a="1"/>
  <c r="I148" i="26" s="1"/>
  <c r="I149" i="26" a="1"/>
  <c r="I149" i="26" s="1"/>
  <c r="I150" i="26" a="1"/>
  <c r="I150" i="26" s="1"/>
  <c r="I151" i="26" a="1"/>
  <c r="I151" i="26" s="1"/>
  <c r="I152" i="26" a="1"/>
  <c r="I152" i="26" s="1"/>
  <c r="I153" i="26" a="1"/>
  <c r="I153" i="26" s="1"/>
  <c r="I154" i="26" a="1"/>
  <c r="I154" i="26" s="1"/>
  <c r="I155" i="26" a="1"/>
  <c r="I155" i="26" s="1"/>
  <c r="I156" i="26" a="1"/>
  <c r="I156" i="26" s="1"/>
  <c r="I157" i="26" a="1"/>
  <c r="I157" i="26" s="1"/>
  <c r="I158" i="26" a="1"/>
  <c r="I158" i="26" s="1"/>
  <c r="I159" i="26" a="1"/>
  <c r="I159" i="26" s="1"/>
  <c r="I160" i="26" a="1"/>
  <c r="I160" i="26" s="1"/>
  <c r="I161" i="26" a="1"/>
  <c r="I161" i="26" s="1"/>
  <c r="I162" i="26" a="1"/>
  <c r="I162" i="26" s="1"/>
  <c r="I163" i="26" a="1"/>
  <c r="I163" i="26" s="1"/>
  <c r="I164" i="26" a="1"/>
  <c r="I164" i="26" s="1"/>
  <c r="I165" i="26" a="1"/>
  <c r="I165" i="26" s="1"/>
  <c r="I166" i="26" a="1"/>
  <c r="I166" i="26" s="1"/>
  <c r="I167" i="26" a="1"/>
  <c r="I167" i="26" s="1"/>
  <c r="I168" i="26" a="1"/>
  <c r="I168" i="26" s="1"/>
  <c r="I169" i="26" a="1"/>
  <c r="I169" i="26" s="1"/>
  <c r="I170" i="26" a="1"/>
  <c r="I170" i="26" s="1"/>
  <c r="I171" i="26" a="1"/>
  <c r="I171" i="26" s="1"/>
  <c r="I172" i="26" a="1"/>
  <c r="I172" i="26" s="1"/>
  <c r="I173" i="26" a="1"/>
  <c r="I173" i="26"/>
  <c r="I174" i="26" a="1"/>
  <c r="I174" i="26"/>
  <c r="I175" i="26" a="1"/>
  <c r="I175" i="26"/>
  <c r="I176" i="26" a="1"/>
  <c r="I176" i="26" s="1"/>
  <c r="I177" i="26" a="1"/>
  <c r="I177" i="26" s="1"/>
  <c r="I178" i="26" a="1"/>
  <c r="I178" i="26" s="1"/>
  <c r="I179" i="26" a="1"/>
  <c r="I179" i="26" s="1"/>
  <c r="I180" i="26" a="1"/>
  <c r="I180" i="26" s="1"/>
  <c r="I181" i="26" a="1"/>
  <c r="I181" i="26" s="1"/>
  <c r="I182" i="26" a="1"/>
  <c r="I182" i="26" s="1"/>
  <c r="I183" i="26" a="1"/>
  <c r="I183" i="26" s="1"/>
  <c r="I184" i="26" a="1"/>
  <c r="I184" i="26" s="1"/>
  <c r="I185" i="26" a="1"/>
  <c r="I185" i="26" s="1"/>
  <c r="I186" i="26" a="1"/>
  <c r="I186" i="26" s="1"/>
  <c r="I187" i="26" a="1"/>
  <c r="I187" i="26" s="1"/>
  <c r="I188" i="26" a="1"/>
  <c r="I188" i="26" s="1"/>
  <c r="I189" i="26" a="1"/>
  <c r="I189" i="26" s="1"/>
  <c r="I190" i="26" a="1"/>
  <c r="I190" i="26" s="1"/>
  <c r="I191" i="26" a="1"/>
  <c r="I191" i="26" s="1"/>
  <c r="I192" i="26" a="1"/>
  <c r="I192" i="26" s="1"/>
  <c r="I193" i="26" a="1"/>
  <c r="I193" i="26" s="1"/>
  <c r="I194" i="26" a="1"/>
  <c r="I194" i="26" s="1"/>
  <c r="I195" i="26" a="1"/>
  <c r="I195" i="26" s="1"/>
  <c r="I196" i="26" a="1"/>
  <c r="I196" i="26" s="1"/>
  <c r="I197" i="26" a="1"/>
  <c r="I197" i="26" s="1"/>
  <c r="I198" i="26" a="1"/>
  <c r="I198" i="26" s="1"/>
  <c r="I199" i="26" a="1"/>
  <c r="I199" i="26" s="1"/>
  <c r="I200" i="26" a="1"/>
  <c r="I200" i="26" s="1"/>
  <c r="I201" i="26" a="1"/>
  <c r="I201" i="26" s="1"/>
  <c r="I202" i="26" a="1"/>
  <c r="I202" i="26" s="1"/>
  <c r="I203" i="26" a="1"/>
  <c r="I203" i="26" s="1"/>
  <c r="I204" i="26" a="1"/>
  <c r="I204" i="26" s="1"/>
  <c r="I205" i="26" a="1"/>
  <c r="I205" i="26" s="1"/>
  <c r="I206" i="26" a="1"/>
  <c r="I206" i="26" s="1"/>
  <c r="I207" i="26" a="1"/>
  <c r="I207" i="26" s="1"/>
  <c r="I208" i="26" a="1"/>
  <c r="I208" i="26" s="1"/>
  <c r="I209" i="26" a="1"/>
  <c r="I209" i="26" s="1"/>
  <c r="I210" i="26" a="1"/>
  <c r="I210" i="26" s="1"/>
  <c r="I211" i="26" a="1"/>
  <c r="I211" i="26" s="1"/>
  <c r="I212" i="26" a="1"/>
  <c r="I212" i="26" s="1"/>
  <c r="I213" i="26" a="1"/>
  <c r="I213" i="26" s="1"/>
  <c r="I214" i="26" a="1"/>
  <c r="I214" i="26" s="1"/>
  <c r="I215" i="26" a="1"/>
  <c r="I215" i="26" s="1"/>
  <c r="I216" i="26" a="1"/>
  <c r="I216" i="26" s="1"/>
  <c r="I217" i="26" a="1"/>
  <c r="I217" i="26" s="1"/>
  <c r="I218" i="26" a="1"/>
  <c r="I218" i="26" s="1"/>
  <c r="I219" i="26" a="1"/>
  <c r="I219" i="26" s="1"/>
  <c r="I220" i="26" a="1"/>
  <c r="I220" i="26" s="1"/>
  <c r="I221" i="26" a="1"/>
  <c r="I221" i="26" s="1"/>
  <c r="I222" i="26" a="1"/>
  <c r="I222" i="26" s="1"/>
  <c r="I223" i="26" a="1"/>
  <c r="I223" i="26" s="1"/>
  <c r="I224" i="26" a="1"/>
  <c r="I224" i="26" s="1"/>
  <c r="I225" i="26" a="1"/>
  <c r="I225" i="26" s="1"/>
  <c r="I226" i="26" a="1"/>
  <c r="I226" i="26" s="1"/>
  <c r="I227" i="26" a="1"/>
  <c r="I227" i="26" s="1"/>
  <c r="I228" i="26" a="1"/>
  <c r="I228" i="26" s="1"/>
  <c r="I229" i="26" a="1"/>
  <c r="I229" i="26" s="1"/>
  <c r="I230" i="26" a="1"/>
  <c r="I230" i="26" s="1"/>
  <c r="I231" i="26" a="1"/>
  <c r="I231" i="26" s="1"/>
  <c r="I232" i="26" a="1"/>
  <c r="I232" i="26" s="1"/>
  <c r="I233" i="26" a="1"/>
  <c r="I233" i="26" s="1"/>
  <c r="I234" i="26" a="1"/>
  <c r="I234" i="26" s="1"/>
  <c r="I235" i="26" a="1"/>
  <c r="I235" i="26" s="1"/>
  <c r="I236" i="26" a="1"/>
  <c r="I236" i="26" s="1"/>
  <c r="I237" i="26" a="1"/>
  <c r="I237" i="26" s="1"/>
  <c r="I238" i="26" a="1"/>
  <c r="I238" i="26" s="1"/>
  <c r="I239" i="26" a="1"/>
  <c r="I239" i="26" s="1"/>
  <c r="I240" i="26" a="1"/>
  <c r="I240" i="26" s="1"/>
  <c r="I241" i="26" a="1"/>
  <c r="I241" i="26" s="1"/>
  <c r="I242" i="26" a="1"/>
  <c r="I242" i="26" s="1"/>
  <c r="I243" i="26" a="1"/>
  <c r="I243" i="26" s="1"/>
  <c r="I244" i="26" a="1"/>
  <c r="I244" i="26" s="1"/>
  <c r="I245" i="26" a="1"/>
  <c r="I245" i="26" s="1"/>
  <c r="I246" i="26" a="1"/>
  <c r="I246" i="26" s="1"/>
  <c r="I247" i="26" a="1"/>
  <c r="I247" i="26" s="1"/>
  <c r="I248" i="26" a="1"/>
  <c r="I248" i="26" s="1"/>
  <c r="I249" i="26" a="1"/>
  <c r="I249" i="26" s="1"/>
  <c r="I250" i="26" a="1"/>
  <c r="I250" i="26" s="1"/>
  <c r="I251" i="26" a="1"/>
  <c r="I251" i="26" s="1"/>
  <c r="I252" i="26" a="1"/>
  <c r="I252" i="26" s="1"/>
  <c r="I253" i="26" a="1"/>
  <c r="I253" i="26" s="1"/>
  <c r="I254" i="26" a="1"/>
  <c r="I254" i="26" s="1"/>
  <c r="I255" i="26" a="1"/>
  <c r="I255" i="26" s="1"/>
  <c r="I256" i="26" a="1"/>
  <c r="I256" i="26" s="1"/>
  <c r="I257" i="26" a="1"/>
  <c r="I257" i="26" s="1"/>
  <c r="I258" i="26" a="1"/>
  <c r="I258" i="26" s="1"/>
  <c r="I259" i="26" a="1"/>
  <c r="I259" i="26" s="1"/>
  <c r="I260" i="26" a="1"/>
  <c r="I260" i="26" s="1"/>
  <c r="I261" i="26" a="1"/>
  <c r="I261" i="26" s="1"/>
  <c r="I262" i="26" a="1"/>
  <c r="I262" i="26" s="1"/>
  <c r="I263" i="26" a="1"/>
  <c r="I263" i="26" s="1"/>
  <c r="I264" i="26" a="1"/>
  <c r="I264" i="26" s="1"/>
  <c r="I265" i="26" a="1"/>
  <c r="I265" i="26" s="1"/>
  <c r="I266" i="26" a="1"/>
  <c r="I266" i="26" s="1"/>
  <c r="I267" i="26" a="1"/>
  <c r="I267" i="26" s="1"/>
  <c r="I268" i="26" a="1"/>
  <c r="I268" i="26" s="1"/>
  <c r="I269" i="26" a="1"/>
  <c r="I269" i="26" s="1"/>
  <c r="I270" i="26" a="1"/>
  <c r="I270" i="26" s="1"/>
  <c r="I271" i="26" a="1"/>
  <c r="I271" i="26" s="1"/>
  <c r="I272" i="26" a="1"/>
  <c r="I272" i="26" s="1"/>
  <c r="I273" i="26" a="1"/>
  <c r="I273" i="26" s="1"/>
  <c r="I274" i="26" a="1"/>
  <c r="I274" i="26" s="1"/>
  <c r="I275" i="26" a="1"/>
  <c r="I275" i="26" s="1"/>
  <c r="I276" i="26" a="1"/>
  <c r="I276" i="26" s="1"/>
  <c r="I277" i="26" a="1"/>
  <c r="I277" i="26" s="1"/>
  <c r="I278" i="26" a="1"/>
  <c r="I278" i="26" s="1"/>
  <c r="I279" i="26" a="1"/>
  <c r="I279" i="26" s="1"/>
  <c r="I280" i="26" a="1"/>
  <c r="I280" i="26" s="1"/>
  <c r="I281" i="26" a="1"/>
  <c r="I281" i="26" s="1"/>
  <c r="I282" i="26" a="1"/>
  <c r="I282" i="26" s="1"/>
  <c r="I283" i="26" a="1"/>
  <c r="I283" i="26" s="1"/>
  <c r="I284" i="26" a="1"/>
  <c r="I284" i="26" s="1"/>
  <c r="I285" i="26" a="1"/>
  <c r="I285" i="26" s="1"/>
  <c r="I286" i="26" a="1"/>
  <c r="I286" i="26" s="1"/>
  <c r="I287" i="26" a="1"/>
  <c r="I287" i="26" s="1"/>
  <c r="I288" i="26" a="1"/>
  <c r="I288" i="26" s="1"/>
  <c r="I289" i="26" a="1"/>
  <c r="I289" i="26" s="1"/>
  <c r="I290" i="26" a="1"/>
  <c r="I290" i="26" s="1"/>
  <c r="I291" i="26" a="1"/>
  <c r="I291" i="26" s="1"/>
  <c r="I292" i="26" a="1"/>
  <c r="I292" i="26" s="1"/>
  <c r="I293" i="26" a="1"/>
  <c r="I293" i="26" s="1"/>
  <c r="I294" i="26" a="1"/>
  <c r="I294" i="26" s="1"/>
  <c r="I295" i="26" a="1"/>
  <c r="I295" i="26" s="1"/>
  <c r="I296" i="26" a="1"/>
  <c r="I296" i="26" s="1"/>
  <c r="I297" i="26" a="1"/>
  <c r="I297" i="26" s="1"/>
  <c r="I298" i="26" a="1"/>
  <c r="I298" i="26" s="1"/>
  <c r="I299" i="26" a="1"/>
  <c r="I299" i="26" s="1"/>
  <c r="I300" i="26" a="1"/>
  <c r="I300" i="26" s="1"/>
  <c r="I301" i="26" a="1"/>
  <c r="I301" i="26" s="1"/>
  <c r="I302" i="26" a="1"/>
  <c r="I302" i="26" s="1"/>
  <c r="I303" i="26" a="1"/>
  <c r="I303" i="26" s="1"/>
  <c r="I304" i="26" a="1"/>
  <c r="I304" i="26" s="1"/>
  <c r="I305" i="26" a="1"/>
  <c r="I305" i="26" s="1"/>
  <c r="I306" i="26" a="1"/>
  <c r="I306" i="26" s="1"/>
  <c r="I307" i="26" a="1"/>
  <c r="I307" i="26" s="1"/>
  <c r="I308" i="26" a="1"/>
  <c r="I308" i="26" s="1"/>
  <c r="I309" i="26" a="1"/>
  <c r="I309" i="26" s="1"/>
  <c r="I310" i="26" a="1"/>
  <c r="I310" i="26" s="1"/>
  <c r="I311" i="26" a="1"/>
  <c r="I311" i="26" s="1"/>
  <c r="I312" i="26" a="1"/>
  <c r="I312" i="26" s="1"/>
  <c r="I313" i="26" a="1"/>
  <c r="I313" i="26" s="1"/>
  <c r="I314" i="26" a="1"/>
  <c r="I314" i="26" s="1"/>
  <c r="I315" i="26" a="1"/>
  <c r="I315" i="26" s="1"/>
  <c r="I316" i="26" a="1"/>
  <c r="I316" i="26" s="1"/>
  <c r="I317" i="26" a="1"/>
  <c r="I317" i="26" s="1"/>
  <c r="I318" i="26" a="1"/>
  <c r="I318" i="26" s="1"/>
  <c r="I319" i="26" a="1"/>
  <c r="I319" i="26" s="1"/>
  <c r="I320" i="26" a="1"/>
  <c r="I320" i="26" s="1"/>
  <c r="I321" i="26" a="1"/>
  <c r="I321" i="26" s="1"/>
  <c r="I322" i="26" a="1"/>
  <c r="I322" i="26" s="1"/>
  <c r="I323" i="26" a="1"/>
  <c r="I323" i="26" s="1"/>
  <c r="I324" i="26" a="1"/>
  <c r="I324" i="26" s="1"/>
  <c r="I325" i="26" a="1"/>
  <c r="I325" i="26" s="1"/>
  <c r="I326" i="26" a="1"/>
  <c r="I326" i="26" s="1"/>
  <c r="I327" i="26" a="1"/>
  <c r="I327" i="26" s="1"/>
  <c r="I328" i="26" a="1"/>
  <c r="I328" i="26" s="1"/>
  <c r="I329" i="26" a="1"/>
  <c r="I329" i="26" s="1"/>
  <c r="I330" i="26" a="1"/>
  <c r="I330" i="26" s="1"/>
  <c r="I331" i="26" a="1"/>
  <c r="I331" i="26" s="1"/>
  <c r="I332" i="26" a="1"/>
  <c r="I332" i="26" s="1"/>
  <c r="I333" i="26" a="1"/>
  <c r="I333" i="26" s="1"/>
  <c r="I334" i="26" a="1"/>
  <c r="I334" i="26" s="1"/>
  <c r="I335" i="26" a="1"/>
  <c r="I335" i="26" s="1"/>
  <c r="I336" i="26" a="1"/>
  <c r="I336" i="26" s="1"/>
  <c r="I337" i="26" a="1"/>
  <c r="I337" i="26" s="1"/>
  <c r="I338" i="26" a="1"/>
  <c r="I338" i="26" s="1"/>
  <c r="I339" i="26" a="1"/>
  <c r="I339" i="26" s="1"/>
  <c r="I340" i="26" a="1"/>
  <c r="I340" i="26" s="1"/>
  <c r="I341" i="26" a="1"/>
  <c r="I341" i="26" s="1"/>
  <c r="I342" i="26" a="1"/>
  <c r="I342" i="26" s="1"/>
  <c r="I343" i="26" a="1"/>
  <c r="I343" i="26" s="1"/>
  <c r="I344" i="26" a="1"/>
  <c r="I344" i="26" s="1"/>
  <c r="I345" i="26" a="1"/>
  <c r="I345" i="26" s="1"/>
  <c r="I346" i="26" a="1"/>
  <c r="I346" i="26" s="1"/>
  <c r="I347" i="26" a="1"/>
  <c r="I347" i="26"/>
  <c r="I348" i="26" a="1"/>
  <c r="I348" i="26" s="1"/>
  <c r="I349" i="26" a="1"/>
  <c r="I349" i="26"/>
  <c r="I350" i="26" a="1"/>
  <c r="I350" i="26" s="1"/>
  <c r="I351" i="26" a="1"/>
  <c r="I351" i="26"/>
  <c r="I352" i="26" a="1"/>
  <c r="I352" i="26" s="1"/>
  <c r="I353" i="26" a="1"/>
  <c r="I353" i="26"/>
  <c r="I354" i="26" a="1"/>
  <c r="I354" i="26" s="1"/>
  <c r="I355" i="26" a="1"/>
  <c r="I355" i="26"/>
  <c r="I356" i="26" a="1"/>
  <c r="I356" i="26" s="1"/>
  <c r="I357" i="26" a="1"/>
  <c r="I357" i="26"/>
  <c r="I358" i="26" a="1"/>
  <c r="I358" i="26" s="1"/>
  <c r="I359" i="26" a="1"/>
  <c r="I359" i="26"/>
  <c r="I360" i="26" a="1"/>
  <c r="I360" i="26" s="1"/>
  <c r="I361" i="26" a="1"/>
  <c r="I361" i="26"/>
  <c r="I362" i="26" a="1"/>
  <c r="I362" i="26" s="1"/>
  <c r="I363" i="26" a="1"/>
  <c r="I363" i="26"/>
  <c r="I364" i="26" a="1"/>
  <c r="I364" i="26" s="1"/>
  <c r="I365" i="26" a="1"/>
  <c r="I365" i="26"/>
  <c r="I366" i="26" a="1"/>
  <c r="I366" i="26" s="1"/>
  <c r="I367" i="26" a="1"/>
  <c r="I367" i="26" s="1"/>
  <c r="I368" i="26" a="1"/>
  <c r="I368" i="26" s="1"/>
  <c r="I369" i="26" a="1"/>
  <c r="I369" i="26" s="1"/>
  <c r="I370" i="26" a="1"/>
  <c r="I370" i="26" s="1"/>
  <c r="I371" i="26" a="1"/>
  <c r="I371" i="26" s="1"/>
  <c r="I372" i="26" a="1"/>
  <c r="I372" i="26" s="1"/>
  <c r="I373" i="26" a="1"/>
  <c r="I373" i="26" s="1"/>
  <c r="I374" i="26" a="1"/>
  <c r="I374" i="26" s="1"/>
  <c r="I375" i="26" a="1"/>
  <c r="I375" i="26" s="1"/>
  <c r="I376" i="26" a="1"/>
  <c r="I376" i="26" s="1"/>
  <c r="I377" i="26" a="1"/>
  <c r="I377" i="26" s="1"/>
  <c r="I378" i="26" a="1"/>
  <c r="I378" i="26" s="1"/>
  <c r="I379" i="26" a="1"/>
  <c r="I379" i="26" s="1"/>
  <c r="I380" i="26" a="1"/>
  <c r="I380" i="26" s="1"/>
  <c r="I381" i="26" a="1"/>
  <c r="I381" i="26" s="1"/>
  <c r="I382" i="26" a="1"/>
  <c r="I382" i="26" s="1"/>
  <c r="I383" i="26" a="1"/>
  <c r="I383" i="26" s="1"/>
  <c r="I384" i="26" a="1"/>
  <c r="I384" i="26" s="1"/>
  <c r="I385" i="26" a="1"/>
  <c r="I385" i="26" s="1"/>
  <c r="I386" i="26" a="1"/>
  <c r="I386" i="26" s="1"/>
  <c r="I387" i="26" a="1"/>
  <c r="I387" i="26" s="1"/>
  <c r="I388" i="26" a="1"/>
  <c r="I388" i="26" s="1"/>
  <c r="I389" i="26" a="1"/>
  <c r="I389" i="26" s="1"/>
  <c r="I390" i="26" a="1"/>
  <c r="I390" i="26" s="1"/>
  <c r="I391" i="26" a="1"/>
  <c r="I391" i="26" s="1"/>
  <c r="I392" i="26" a="1"/>
  <c r="I392" i="26" s="1"/>
  <c r="I393" i="26" a="1"/>
  <c r="I393" i="26" s="1"/>
  <c r="I394" i="26" a="1"/>
  <c r="I394" i="26" s="1"/>
  <c r="I395" i="26" a="1"/>
  <c r="I395" i="26" s="1"/>
  <c r="I396" i="26" a="1"/>
  <c r="I396" i="26" s="1"/>
  <c r="I397" i="26" a="1"/>
  <c r="I397" i="26" s="1"/>
  <c r="I398" i="26" a="1"/>
  <c r="I398" i="26" s="1"/>
  <c r="I399" i="26" a="1"/>
  <c r="I399" i="26" s="1"/>
  <c r="I400" i="26" a="1"/>
  <c r="I400" i="26" s="1"/>
  <c r="I401" i="26" a="1"/>
  <c r="I401" i="26" s="1"/>
  <c r="I402" i="26" a="1"/>
  <c r="I402" i="26" s="1"/>
  <c r="I403" i="26" a="1"/>
  <c r="I403" i="26" s="1"/>
  <c r="I404" i="26" a="1"/>
  <c r="I404" i="26" s="1"/>
  <c r="I405" i="26" a="1"/>
  <c r="I405" i="26" s="1"/>
  <c r="I406" i="26" a="1"/>
  <c r="I406" i="26" s="1"/>
  <c r="I407" i="26" a="1"/>
  <c r="I407" i="26" s="1"/>
  <c r="I408" i="26" a="1"/>
  <c r="I408" i="26" s="1"/>
  <c r="I409" i="26" a="1"/>
  <c r="I409" i="26" s="1"/>
  <c r="I410" i="26" a="1"/>
  <c r="I410" i="26" s="1"/>
  <c r="I411" i="26" a="1"/>
  <c r="I411" i="26" s="1"/>
  <c r="I412" i="26" a="1"/>
  <c r="I412" i="26" s="1"/>
  <c r="I413" i="26" a="1"/>
  <c r="I413" i="26" s="1"/>
  <c r="I414" i="26" a="1"/>
  <c r="I414" i="26" s="1"/>
  <c r="I415" i="26" a="1"/>
  <c r="I415" i="26" s="1"/>
  <c r="I416" i="26" a="1"/>
  <c r="I416" i="26" s="1"/>
  <c r="I417" i="26" a="1"/>
  <c r="I417" i="26" s="1"/>
  <c r="I418" i="26" a="1"/>
  <c r="I418" i="26" s="1"/>
  <c r="I419" i="26" a="1"/>
  <c r="I419" i="26" s="1"/>
  <c r="I420" i="26" a="1"/>
  <c r="I420" i="26" s="1"/>
  <c r="I421" i="26" a="1"/>
  <c r="I421" i="26" s="1"/>
  <c r="I422" i="26" a="1"/>
  <c r="I422" i="26" s="1"/>
  <c r="I423" i="26" a="1"/>
  <c r="I423" i="26" s="1"/>
  <c r="I424" i="26" a="1"/>
  <c r="I424" i="26" s="1"/>
  <c r="I425" i="26" a="1"/>
  <c r="I425" i="26" s="1"/>
  <c r="I426" i="26" a="1"/>
  <c r="I426" i="26" s="1"/>
  <c r="I427" i="26" a="1"/>
  <c r="I427" i="26" s="1"/>
  <c r="I428" i="26" a="1"/>
  <c r="I428" i="26" s="1"/>
  <c r="I429" i="26" a="1"/>
  <c r="I429" i="26" s="1"/>
  <c r="I430" i="26" a="1"/>
  <c r="I430" i="26" s="1"/>
  <c r="I2" i="26" a="1"/>
  <c r="I2" i="26" s="1"/>
  <c r="K3" i="26" a="1"/>
  <c r="K3" i="26" s="1"/>
  <c r="K4" i="26" a="1"/>
  <c r="K4" i="26" s="1"/>
  <c r="K5" i="26" a="1"/>
  <c r="K5" i="26" s="1"/>
  <c r="K6" i="26" a="1"/>
  <c r="K6" i="26" s="1"/>
  <c r="K7" i="26" a="1"/>
  <c r="K7" i="26" s="1"/>
  <c r="K8" i="26" a="1"/>
  <c r="K8" i="26" s="1"/>
  <c r="K9" i="26" a="1"/>
  <c r="K9" i="26" s="1"/>
  <c r="K10" i="26" a="1"/>
  <c r="K10" i="26"/>
  <c r="K11" i="26" a="1"/>
  <c r="K11" i="26" s="1"/>
  <c r="K12" i="26" a="1"/>
  <c r="K12" i="26" s="1"/>
  <c r="K13" i="26" a="1"/>
  <c r="K13" i="26" s="1"/>
  <c r="K14" i="26" a="1"/>
  <c r="K14" i="26" s="1"/>
  <c r="K15" i="26" a="1"/>
  <c r="K15" i="26" s="1"/>
  <c r="K16" i="26" a="1"/>
  <c r="K16" i="26" s="1"/>
  <c r="K17" i="26" a="1"/>
  <c r="K17" i="26" s="1"/>
  <c r="K18" i="26" a="1"/>
  <c r="K18" i="26"/>
  <c r="K19" i="26" a="1"/>
  <c r="K19" i="26" s="1"/>
  <c r="K20" i="26" a="1"/>
  <c r="K20" i="26" s="1"/>
  <c r="K21" i="26" a="1"/>
  <c r="K21" i="26" s="1"/>
  <c r="K22" i="26" a="1"/>
  <c r="K22" i="26" s="1"/>
  <c r="K23" i="26" a="1"/>
  <c r="K23" i="26" s="1"/>
  <c r="K24" i="26" a="1"/>
  <c r="K24" i="26" s="1"/>
  <c r="K25" i="26" a="1"/>
  <c r="K25" i="26" s="1"/>
  <c r="K26" i="26" a="1"/>
  <c r="K26" i="26"/>
  <c r="K27" i="26" a="1"/>
  <c r="K27" i="26" s="1"/>
  <c r="K28" i="26" a="1"/>
  <c r="K28" i="26" s="1"/>
  <c r="K29" i="26" a="1"/>
  <c r="K29" i="26" s="1"/>
  <c r="K30" i="26" a="1"/>
  <c r="K30" i="26" s="1"/>
  <c r="K31" i="26" a="1"/>
  <c r="K31" i="26" s="1"/>
  <c r="K32" i="26" a="1"/>
  <c r="K32" i="26" s="1"/>
  <c r="K33" i="26" a="1"/>
  <c r="K33" i="26" s="1"/>
  <c r="K34" i="26" a="1"/>
  <c r="K34" i="26"/>
  <c r="K35" i="26" a="1"/>
  <c r="K35" i="26" s="1"/>
  <c r="K36" i="26" a="1"/>
  <c r="K36" i="26" s="1"/>
  <c r="K37" i="26" a="1"/>
  <c r="K37" i="26" s="1"/>
  <c r="K38" i="26" a="1"/>
  <c r="K38" i="26" s="1"/>
  <c r="K39" i="26" a="1"/>
  <c r="K39" i="26" s="1"/>
  <c r="K40" i="26" a="1"/>
  <c r="K40" i="26" s="1"/>
  <c r="K41" i="26" a="1"/>
  <c r="K41" i="26" s="1"/>
  <c r="K42" i="26" a="1"/>
  <c r="K42" i="26"/>
  <c r="K43" i="26" a="1"/>
  <c r="K43" i="26" s="1"/>
  <c r="K44" i="26" a="1"/>
  <c r="K44" i="26" s="1"/>
  <c r="K45" i="26" a="1"/>
  <c r="K45" i="26" s="1"/>
  <c r="K46" i="26" a="1"/>
  <c r="K46" i="26" s="1"/>
  <c r="K47" i="26" a="1"/>
  <c r="K47" i="26" s="1"/>
  <c r="K48" i="26" a="1"/>
  <c r="K48" i="26" s="1"/>
  <c r="K49" i="26" a="1"/>
  <c r="K49" i="26" s="1"/>
  <c r="K50" i="26" a="1"/>
  <c r="K50" i="26"/>
  <c r="K51" i="26" a="1"/>
  <c r="K51" i="26" s="1"/>
  <c r="K52" i="26" a="1"/>
  <c r="K52" i="26" s="1"/>
  <c r="K53" i="26" a="1"/>
  <c r="K53" i="26" s="1"/>
  <c r="K54" i="26" a="1"/>
  <c r="K54" i="26" s="1"/>
  <c r="K55" i="26" a="1"/>
  <c r="K55" i="26" s="1"/>
  <c r="K56" i="26" a="1"/>
  <c r="K56" i="26" s="1"/>
  <c r="K57" i="26" a="1"/>
  <c r="K57" i="26" s="1"/>
  <c r="K58" i="26" a="1"/>
  <c r="K58" i="26"/>
  <c r="K59" i="26" a="1"/>
  <c r="K59" i="26" s="1"/>
  <c r="K60" i="26" a="1"/>
  <c r="K60" i="26" s="1"/>
  <c r="K61" i="26" a="1"/>
  <c r="K61" i="26" s="1"/>
  <c r="K62" i="26" a="1"/>
  <c r="K62" i="26" s="1"/>
  <c r="K63" i="26" a="1"/>
  <c r="K63" i="26" s="1"/>
  <c r="K64" i="26" a="1"/>
  <c r="K64" i="26" s="1"/>
  <c r="K65" i="26" a="1"/>
  <c r="K65" i="26" s="1"/>
  <c r="K66" i="26" a="1"/>
  <c r="K66" i="26"/>
  <c r="K67" i="26" a="1"/>
  <c r="K67" i="26" s="1"/>
  <c r="K68" i="26" a="1"/>
  <c r="K68" i="26" s="1"/>
  <c r="K69" i="26" a="1"/>
  <c r="K69" i="26" s="1"/>
  <c r="K70" i="26" a="1"/>
  <c r="K70" i="26" s="1"/>
  <c r="K71" i="26" a="1"/>
  <c r="K71" i="26" s="1"/>
  <c r="K72" i="26" a="1"/>
  <c r="K72" i="26" s="1"/>
  <c r="K73" i="26" a="1"/>
  <c r="K73" i="26" s="1"/>
  <c r="K74" i="26" a="1"/>
  <c r="K74" i="26"/>
  <c r="K75" i="26" a="1"/>
  <c r="K75" i="26" s="1"/>
  <c r="K76" i="26" a="1"/>
  <c r="K76" i="26" s="1"/>
  <c r="K77" i="26" a="1"/>
  <c r="K77" i="26" s="1"/>
  <c r="K78" i="26" a="1"/>
  <c r="K78" i="26" s="1"/>
  <c r="K79" i="26" a="1"/>
  <c r="K79" i="26" s="1"/>
  <c r="K80" i="26" a="1"/>
  <c r="K80" i="26" s="1"/>
  <c r="K81" i="26" a="1"/>
  <c r="K81" i="26" s="1"/>
  <c r="K82" i="26" a="1"/>
  <c r="K82" i="26"/>
  <c r="K83" i="26" a="1"/>
  <c r="K83" i="26" s="1"/>
  <c r="K84" i="26" a="1"/>
  <c r="K84" i="26" s="1"/>
  <c r="K85" i="26" a="1"/>
  <c r="K85" i="26" s="1"/>
  <c r="K86" i="26" a="1"/>
  <c r="K86" i="26" s="1"/>
  <c r="K87" i="26" a="1"/>
  <c r="K87" i="26" s="1"/>
  <c r="K88" i="26" a="1"/>
  <c r="K88" i="26" s="1"/>
  <c r="K89" i="26" a="1"/>
  <c r="K89" i="26" s="1"/>
  <c r="K90" i="26" a="1"/>
  <c r="K90" i="26"/>
  <c r="K91" i="26" a="1"/>
  <c r="K91" i="26" s="1"/>
  <c r="K92" i="26" a="1"/>
  <c r="K92" i="26" s="1"/>
  <c r="K93" i="26" a="1"/>
  <c r="K93" i="26" s="1"/>
  <c r="K94" i="26" a="1"/>
  <c r="K94" i="26" s="1"/>
  <c r="K95" i="26" a="1"/>
  <c r="K95" i="26" s="1"/>
  <c r="K96" i="26" a="1"/>
  <c r="K96" i="26" s="1"/>
  <c r="K97" i="26" a="1"/>
  <c r="K97" i="26" s="1"/>
  <c r="K98" i="26" a="1"/>
  <c r="K98" i="26"/>
  <c r="K99" i="26" a="1"/>
  <c r="K99" i="26" s="1"/>
  <c r="K100" i="26" a="1"/>
  <c r="K100" i="26" s="1"/>
  <c r="K101" i="26" a="1"/>
  <c r="K101" i="26" s="1"/>
  <c r="K102" i="26" a="1"/>
  <c r="K102" i="26" s="1"/>
  <c r="K103" i="26" a="1"/>
  <c r="K103" i="26" s="1"/>
  <c r="K104" i="26" a="1"/>
  <c r="K104" i="26" s="1"/>
  <c r="K105" i="26" a="1"/>
  <c r="K105" i="26" s="1"/>
  <c r="K106" i="26" a="1"/>
  <c r="K106" i="26"/>
  <c r="K107" i="26" a="1"/>
  <c r="K107" i="26" s="1"/>
  <c r="K108" i="26" a="1"/>
  <c r="K108" i="26" s="1"/>
  <c r="K109" i="26" a="1"/>
  <c r="K109" i="26" s="1"/>
  <c r="K110" i="26" a="1"/>
  <c r="K110" i="26" s="1"/>
  <c r="K111" i="26" a="1"/>
  <c r="K111" i="26" s="1"/>
  <c r="K112" i="26" a="1"/>
  <c r="K112" i="26" s="1"/>
  <c r="K113" i="26" a="1"/>
  <c r="K113" i="26" s="1"/>
  <c r="K114" i="26" a="1"/>
  <c r="K114" i="26"/>
  <c r="K115" i="26" a="1"/>
  <c r="K115" i="26" s="1"/>
  <c r="K116" i="26" a="1"/>
  <c r="K116" i="26" s="1"/>
  <c r="K117" i="26" a="1"/>
  <c r="K117" i="26" s="1"/>
  <c r="K118" i="26" a="1"/>
  <c r="K118" i="26" s="1"/>
  <c r="K119" i="26" a="1"/>
  <c r="K119" i="26" s="1"/>
  <c r="K120" i="26" a="1"/>
  <c r="K120" i="26" s="1"/>
  <c r="K121" i="26" a="1"/>
  <c r="K121" i="26" s="1"/>
  <c r="K122" i="26" a="1"/>
  <c r="K122" i="26"/>
  <c r="K123" i="26" a="1"/>
  <c r="K123" i="26" s="1"/>
  <c r="K124" i="26" a="1"/>
  <c r="K124" i="26" s="1"/>
  <c r="K125" i="26" a="1"/>
  <c r="K125" i="26" s="1"/>
  <c r="K126" i="26" a="1"/>
  <c r="K126" i="26" s="1"/>
  <c r="K127" i="26" a="1"/>
  <c r="K127" i="26" s="1"/>
  <c r="K128" i="26" a="1"/>
  <c r="K128" i="26" s="1"/>
  <c r="K129" i="26" a="1"/>
  <c r="K129" i="26" s="1"/>
  <c r="K130" i="26" a="1"/>
  <c r="K130" i="26"/>
  <c r="K131" i="26" a="1"/>
  <c r="K131" i="26" s="1"/>
  <c r="K132" i="26" a="1"/>
  <c r="K132" i="26" s="1"/>
  <c r="K133" i="26" a="1"/>
  <c r="K133" i="26" s="1"/>
  <c r="K134" i="26" a="1"/>
  <c r="K134" i="26" s="1"/>
  <c r="K135" i="26" a="1"/>
  <c r="K135" i="26" s="1"/>
  <c r="K136" i="26" a="1"/>
  <c r="K136" i="26" s="1"/>
  <c r="K137" i="26" a="1"/>
  <c r="K137" i="26" s="1"/>
  <c r="K138" i="26" a="1"/>
  <c r="K138" i="26"/>
  <c r="K139" i="26" a="1"/>
  <c r="K139" i="26" s="1"/>
  <c r="K140" i="26" a="1"/>
  <c r="K140" i="26" s="1"/>
  <c r="K141" i="26" a="1"/>
  <c r="K141" i="26" s="1"/>
  <c r="K142" i="26" a="1"/>
  <c r="K142" i="26" s="1"/>
  <c r="K143" i="26" a="1"/>
  <c r="K143" i="26" s="1"/>
  <c r="K144" i="26" a="1"/>
  <c r="K144" i="26" s="1"/>
  <c r="K145" i="26" a="1"/>
  <c r="K145" i="26" s="1"/>
  <c r="K146" i="26" a="1"/>
  <c r="K146" i="26"/>
  <c r="K147" i="26" a="1"/>
  <c r="K147" i="26" s="1"/>
  <c r="K148" i="26" a="1"/>
  <c r="K148" i="26" s="1"/>
  <c r="K149" i="26" a="1"/>
  <c r="K149" i="26" s="1"/>
  <c r="K150" i="26" a="1"/>
  <c r="K150" i="26" s="1"/>
  <c r="K151" i="26" a="1"/>
  <c r="K151" i="26" s="1"/>
  <c r="K152" i="26" a="1"/>
  <c r="K152" i="26" s="1"/>
  <c r="K153" i="26" a="1"/>
  <c r="K153" i="26" s="1"/>
  <c r="K154" i="26" a="1"/>
  <c r="K154" i="26"/>
  <c r="K155" i="26" a="1"/>
  <c r="K155" i="26" s="1"/>
  <c r="K156" i="26" a="1"/>
  <c r="K156" i="26" s="1"/>
  <c r="K157" i="26" a="1"/>
  <c r="K157" i="26" s="1"/>
  <c r="K158" i="26" a="1"/>
  <c r="K158" i="26" s="1"/>
  <c r="K159" i="26" a="1"/>
  <c r="K159" i="26" s="1"/>
  <c r="K160" i="26" a="1"/>
  <c r="K160" i="26" s="1"/>
  <c r="K161" i="26" a="1"/>
  <c r="K161" i="26" s="1"/>
  <c r="K162" i="26" a="1"/>
  <c r="K162" i="26"/>
  <c r="K163" i="26" a="1"/>
  <c r="K163" i="26" s="1"/>
  <c r="K164" i="26" a="1"/>
  <c r="K164" i="26" s="1"/>
  <c r="K165" i="26" a="1"/>
  <c r="K165" i="26" s="1"/>
  <c r="K166" i="26" a="1"/>
  <c r="K166" i="26" s="1"/>
  <c r="K167" i="26" a="1"/>
  <c r="K167" i="26" s="1"/>
  <c r="K168" i="26" a="1"/>
  <c r="K168" i="26" s="1"/>
  <c r="K169" i="26" a="1"/>
  <c r="K169" i="26" s="1"/>
  <c r="K170" i="26" a="1"/>
  <c r="K170" i="26"/>
  <c r="K171" i="26" a="1"/>
  <c r="K171" i="26" s="1"/>
  <c r="K172" i="26" a="1"/>
  <c r="K172" i="26" s="1"/>
  <c r="K173" i="26" a="1"/>
  <c r="K173" i="26" s="1"/>
  <c r="K174" i="26" a="1"/>
  <c r="K174" i="26"/>
  <c r="K175" i="26" a="1"/>
  <c r="K175" i="26" s="1"/>
  <c r="K176" i="26" a="1"/>
  <c r="K176" i="26" s="1"/>
  <c r="K177" i="26" a="1"/>
  <c r="K177" i="26" s="1"/>
  <c r="K178" i="26" a="1"/>
  <c r="K178" i="26"/>
  <c r="K179" i="26" a="1"/>
  <c r="K179" i="26" s="1"/>
  <c r="K180" i="26" a="1"/>
  <c r="K180" i="26" s="1"/>
  <c r="K181" i="26" a="1"/>
  <c r="K181" i="26" s="1"/>
  <c r="K182" i="26" a="1"/>
  <c r="K182" i="26"/>
  <c r="K183" i="26" a="1"/>
  <c r="K183" i="26" s="1"/>
  <c r="K184" i="26" a="1"/>
  <c r="K184" i="26" s="1"/>
  <c r="K185" i="26" a="1"/>
  <c r="K185" i="26" s="1"/>
  <c r="K186" i="26" a="1"/>
  <c r="K186" i="26"/>
  <c r="K187" i="26" a="1"/>
  <c r="K187" i="26" s="1"/>
  <c r="K188" i="26" a="1"/>
  <c r="K188" i="26" s="1"/>
  <c r="K189" i="26" a="1"/>
  <c r="K189" i="26" s="1"/>
  <c r="K190" i="26" a="1"/>
  <c r="K190" i="26" s="1"/>
  <c r="K191" i="26" a="1"/>
  <c r="K191" i="26" s="1"/>
  <c r="K192" i="26" a="1"/>
  <c r="K192" i="26" s="1"/>
  <c r="K193" i="26" a="1"/>
  <c r="K193" i="26" s="1"/>
  <c r="K194" i="26" a="1"/>
  <c r="K194" i="26" s="1"/>
  <c r="K195" i="26" a="1"/>
  <c r="K195" i="26" s="1"/>
  <c r="K196" i="26" a="1"/>
  <c r="K196" i="26" s="1"/>
  <c r="K197" i="26" a="1"/>
  <c r="K197" i="26" s="1"/>
  <c r="K198" i="26" a="1"/>
  <c r="K198" i="26" s="1"/>
  <c r="K199" i="26" a="1"/>
  <c r="K199" i="26" s="1"/>
  <c r="K200" i="26" a="1"/>
  <c r="K200" i="26" s="1"/>
  <c r="K201" i="26" a="1"/>
  <c r="K201" i="26" s="1"/>
  <c r="K202" i="26" a="1"/>
  <c r="K202" i="26" s="1"/>
  <c r="K203" i="26" a="1"/>
  <c r="K203" i="26" s="1"/>
  <c r="K204" i="26" a="1"/>
  <c r="K204" i="26" s="1"/>
  <c r="K205" i="26" a="1"/>
  <c r="K205" i="26" s="1"/>
  <c r="K206" i="26" a="1"/>
  <c r="K206" i="26" s="1"/>
  <c r="K207" i="26" a="1"/>
  <c r="K207" i="26" s="1"/>
  <c r="K208" i="26" a="1"/>
  <c r="K208" i="26" s="1"/>
  <c r="K209" i="26" a="1"/>
  <c r="K209" i="26" s="1"/>
  <c r="K210" i="26" a="1"/>
  <c r="K210" i="26" s="1"/>
  <c r="K211" i="26" a="1"/>
  <c r="K211" i="26" s="1"/>
  <c r="K212" i="26" a="1"/>
  <c r="K212" i="26" s="1"/>
  <c r="K213" i="26" a="1"/>
  <c r="K213" i="26" s="1"/>
  <c r="K214" i="26" a="1"/>
  <c r="K214" i="26" s="1"/>
  <c r="K215" i="26" a="1"/>
  <c r="K215" i="26" s="1"/>
  <c r="K216" i="26" a="1"/>
  <c r="K216" i="26" s="1"/>
  <c r="K217" i="26" a="1"/>
  <c r="K217" i="26" s="1"/>
  <c r="K218" i="26" a="1"/>
  <c r="K218" i="26" s="1"/>
  <c r="K219" i="26" a="1"/>
  <c r="K219" i="26" s="1"/>
  <c r="K220" i="26" a="1"/>
  <c r="K220" i="26" s="1"/>
  <c r="K221" i="26" a="1"/>
  <c r="K221" i="26" s="1"/>
  <c r="K222" i="26" a="1"/>
  <c r="K222" i="26" s="1"/>
  <c r="K223" i="26" a="1"/>
  <c r="K223" i="26" s="1"/>
  <c r="K224" i="26" a="1"/>
  <c r="K224" i="26" s="1"/>
  <c r="K225" i="26" a="1"/>
  <c r="K225" i="26" s="1"/>
  <c r="K226" i="26" a="1"/>
  <c r="K226" i="26" s="1"/>
  <c r="K227" i="26" a="1"/>
  <c r="K227" i="26" s="1"/>
  <c r="K228" i="26" a="1"/>
  <c r="K228" i="26" s="1"/>
  <c r="K229" i="26" a="1"/>
  <c r="K229" i="26" s="1"/>
  <c r="K230" i="26" a="1"/>
  <c r="K230" i="26" s="1"/>
  <c r="K231" i="26" a="1"/>
  <c r="K231" i="26" s="1"/>
  <c r="K232" i="26" a="1"/>
  <c r="K232" i="26" s="1"/>
  <c r="K233" i="26" a="1"/>
  <c r="K233" i="26" s="1"/>
  <c r="K234" i="26" a="1"/>
  <c r="K234" i="26" s="1"/>
  <c r="K235" i="26" a="1"/>
  <c r="K235" i="26" s="1"/>
  <c r="K236" i="26" a="1"/>
  <c r="K236" i="26" s="1"/>
  <c r="K237" i="26" a="1"/>
  <c r="K237" i="26" s="1"/>
  <c r="K238" i="26" a="1"/>
  <c r="K238" i="26" s="1"/>
  <c r="K239" i="26" a="1"/>
  <c r="K239" i="26" s="1"/>
  <c r="K240" i="26" a="1"/>
  <c r="K240" i="26" s="1"/>
  <c r="K241" i="26" a="1"/>
  <c r="K241" i="26" s="1"/>
  <c r="K242" i="26" a="1"/>
  <c r="K242" i="26" s="1"/>
  <c r="K243" i="26" a="1"/>
  <c r="K243" i="26" s="1"/>
  <c r="K244" i="26" a="1"/>
  <c r="K244" i="26" s="1"/>
  <c r="K245" i="26" a="1"/>
  <c r="K245" i="26" s="1"/>
  <c r="K246" i="26" a="1"/>
  <c r="K246" i="26" s="1"/>
  <c r="K247" i="26" a="1"/>
  <c r="K247" i="26" s="1"/>
  <c r="K248" i="26" a="1"/>
  <c r="K248" i="26" s="1"/>
  <c r="K249" i="26" a="1"/>
  <c r="K249" i="26" s="1"/>
  <c r="K250" i="26" a="1"/>
  <c r="K250" i="26" s="1"/>
  <c r="K251" i="26" a="1"/>
  <c r="K251" i="26" s="1"/>
  <c r="K252" i="26" a="1"/>
  <c r="K252" i="26" s="1"/>
  <c r="K253" i="26" a="1"/>
  <c r="K253" i="26" s="1"/>
  <c r="K254" i="26" a="1"/>
  <c r="K254" i="26" s="1"/>
  <c r="K255" i="26" a="1"/>
  <c r="K255" i="26" s="1"/>
  <c r="K256" i="26" a="1"/>
  <c r="K256" i="26" s="1"/>
  <c r="K257" i="26" a="1"/>
  <c r="K257" i="26" s="1"/>
  <c r="K258" i="26" a="1"/>
  <c r="K258" i="26" s="1"/>
  <c r="K259" i="26" a="1"/>
  <c r="K259" i="26" s="1"/>
  <c r="K260" i="26" a="1"/>
  <c r="K260" i="26" s="1"/>
  <c r="K261" i="26" a="1"/>
  <c r="K261" i="26" s="1"/>
  <c r="K262" i="26" a="1"/>
  <c r="K262" i="26" s="1"/>
  <c r="K263" i="26" a="1"/>
  <c r="K263" i="26" s="1"/>
  <c r="K264" i="26" a="1"/>
  <c r="K264" i="26" s="1"/>
  <c r="K265" i="26" a="1"/>
  <c r="K265" i="26" s="1"/>
  <c r="K266" i="26" a="1"/>
  <c r="K266" i="26" s="1"/>
  <c r="K267" i="26" a="1"/>
  <c r="K267" i="26" s="1"/>
  <c r="K268" i="26" a="1"/>
  <c r="K268" i="26" s="1"/>
  <c r="K269" i="26" a="1"/>
  <c r="K269" i="26" s="1"/>
  <c r="K270" i="26" a="1"/>
  <c r="K270" i="26" s="1"/>
  <c r="K271" i="26" a="1"/>
  <c r="K271" i="26" s="1"/>
  <c r="K272" i="26" a="1"/>
  <c r="K272" i="26" s="1"/>
  <c r="K273" i="26" a="1"/>
  <c r="K273" i="26" s="1"/>
  <c r="K274" i="26" a="1"/>
  <c r="K274" i="26" s="1"/>
  <c r="K275" i="26" a="1"/>
  <c r="K275" i="26" s="1"/>
  <c r="K276" i="26" a="1"/>
  <c r="K276" i="26" s="1"/>
  <c r="K277" i="26" a="1"/>
  <c r="K277" i="26" s="1"/>
  <c r="K278" i="26" a="1"/>
  <c r="K278" i="26" s="1"/>
  <c r="K279" i="26" a="1"/>
  <c r="K279" i="26" s="1"/>
  <c r="K280" i="26" a="1"/>
  <c r="K280" i="26" s="1"/>
  <c r="K281" i="26" a="1"/>
  <c r="K281" i="26" s="1"/>
  <c r="K282" i="26" a="1"/>
  <c r="K282" i="26" s="1"/>
  <c r="K283" i="26" a="1"/>
  <c r="K283" i="26" s="1"/>
  <c r="K284" i="26" a="1"/>
  <c r="K284" i="26" s="1"/>
  <c r="K285" i="26" a="1"/>
  <c r="K285" i="26" s="1"/>
  <c r="K286" i="26" a="1"/>
  <c r="K286" i="26" s="1"/>
  <c r="K287" i="26" a="1"/>
  <c r="K287" i="26" s="1"/>
  <c r="K288" i="26" a="1"/>
  <c r="K288" i="26" s="1"/>
  <c r="K289" i="26" a="1"/>
  <c r="K289" i="26" s="1"/>
  <c r="K290" i="26" a="1"/>
  <c r="K290" i="26" s="1"/>
  <c r="K291" i="26" a="1"/>
  <c r="K291" i="26" s="1"/>
  <c r="K292" i="26" a="1"/>
  <c r="K292" i="26" s="1"/>
  <c r="K293" i="26" a="1"/>
  <c r="K293" i="26" s="1"/>
  <c r="K294" i="26" a="1"/>
  <c r="K294" i="26" s="1"/>
  <c r="K295" i="26" a="1"/>
  <c r="K295" i="26" s="1"/>
  <c r="K296" i="26" a="1"/>
  <c r="K296" i="26" s="1"/>
  <c r="K297" i="26" a="1"/>
  <c r="K297" i="26" s="1"/>
  <c r="K298" i="26" a="1"/>
  <c r="K298" i="26" s="1"/>
  <c r="K299" i="26" a="1"/>
  <c r="K299" i="26" s="1"/>
  <c r="K300" i="26" a="1"/>
  <c r="K300" i="26" s="1"/>
  <c r="K301" i="26" a="1"/>
  <c r="K301" i="26" s="1"/>
  <c r="K302" i="26" a="1"/>
  <c r="K302" i="26" s="1"/>
  <c r="K303" i="26" a="1"/>
  <c r="K303" i="26" s="1"/>
  <c r="K304" i="26" a="1"/>
  <c r="K304" i="26"/>
  <c r="K305" i="26" a="1"/>
  <c r="K305" i="26" s="1"/>
  <c r="K306" i="26" a="1"/>
  <c r="K306" i="26" s="1"/>
  <c r="K307" i="26" a="1"/>
  <c r="K307" i="26" s="1"/>
  <c r="K308" i="26" a="1"/>
  <c r="K308" i="26"/>
  <c r="K309" i="26" a="1"/>
  <c r="K309" i="26" s="1"/>
  <c r="K310" i="26" a="1"/>
  <c r="K310" i="26" s="1"/>
  <c r="K311" i="26" a="1"/>
  <c r="K311" i="26" s="1"/>
  <c r="K312" i="26" a="1"/>
  <c r="K312" i="26"/>
  <c r="K313" i="26" a="1"/>
  <c r="K313" i="26" s="1"/>
  <c r="K314" i="26" a="1"/>
  <c r="K314" i="26" s="1"/>
  <c r="K315" i="26" a="1"/>
  <c r="K315" i="26" s="1"/>
  <c r="K316" i="26" a="1"/>
  <c r="K316" i="26"/>
  <c r="K317" i="26" a="1"/>
  <c r="K317" i="26" s="1"/>
  <c r="K318" i="26" a="1"/>
  <c r="K318" i="26" s="1"/>
  <c r="K319" i="26" a="1"/>
  <c r="K319" i="26" s="1"/>
  <c r="K320" i="26" a="1"/>
  <c r="K320" i="26"/>
  <c r="K321" i="26" a="1"/>
  <c r="K321" i="26" s="1"/>
  <c r="K322" i="26" a="1"/>
  <c r="K322" i="26" s="1"/>
  <c r="K323" i="26" a="1"/>
  <c r="K323" i="26" s="1"/>
  <c r="K324" i="26" a="1"/>
  <c r="K324" i="26"/>
  <c r="K325" i="26" a="1"/>
  <c r="K325" i="26" s="1"/>
  <c r="K326" i="26" a="1"/>
  <c r="K326" i="26" s="1"/>
  <c r="K327" i="26" a="1"/>
  <c r="K327" i="26" s="1"/>
  <c r="K328" i="26" a="1"/>
  <c r="K328" i="26"/>
  <c r="K329" i="26" a="1"/>
  <c r="K329" i="26" s="1"/>
  <c r="K330" i="26" a="1"/>
  <c r="K330" i="26" s="1"/>
  <c r="K331" i="26" a="1"/>
  <c r="K331" i="26" s="1"/>
  <c r="K332" i="26" a="1"/>
  <c r="K332" i="26"/>
  <c r="K333" i="26" a="1"/>
  <c r="K333" i="26" s="1"/>
  <c r="K334" i="26" a="1"/>
  <c r="K334" i="26" s="1"/>
  <c r="K335" i="26" a="1"/>
  <c r="K335" i="26" s="1"/>
  <c r="K336" i="26" a="1"/>
  <c r="K336" i="26"/>
  <c r="K337" i="26" a="1"/>
  <c r="K337" i="26" s="1"/>
  <c r="K338" i="26" a="1"/>
  <c r="K338" i="26" s="1"/>
  <c r="K339" i="26" a="1"/>
  <c r="K339" i="26" s="1"/>
  <c r="K340" i="26" a="1"/>
  <c r="K340" i="26"/>
  <c r="K341" i="26" a="1"/>
  <c r="K341" i="26" s="1"/>
  <c r="K342" i="26" a="1"/>
  <c r="K342" i="26" s="1"/>
  <c r="K343" i="26" a="1"/>
  <c r="K343" i="26" s="1"/>
  <c r="K344" i="26" a="1"/>
  <c r="K344" i="26"/>
  <c r="K345" i="26" a="1"/>
  <c r="K345" i="26" s="1"/>
  <c r="K346" i="26" a="1"/>
  <c r="K346" i="26" s="1"/>
  <c r="K347" i="26" a="1"/>
  <c r="K347" i="26" s="1"/>
  <c r="K348" i="26" a="1"/>
  <c r="K348" i="26"/>
  <c r="K349" i="26" a="1"/>
  <c r="K349" i="26" s="1"/>
  <c r="K350" i="26" a="1"/>
  <c r="K350" i="26" s="1"/>
  <c r="K351" i="26" a="1"/>
  <c r="K351" i="26" s="1"/>
  <c r="K352" i="26" a="1"/>
  <c r="K352" i="26"/>
  <c r="K353" i="26" a="1"/>
  <c r="K353" i="26" s="1"/>
  <c r="K354" i="26" a="1"/>
  <c r="K354" i="26" s="1"/>
  <c r="K355" i="26" a="1"/>
  <c r="K355" i="26" s="1"/>
  <c r="K356" i="26" a="1"/>
  <c r="K356" i="26"/>
  <c r="K357" i="26" a="1"/>
  <c r="K357" i="26" s="1"/>
  <c r="K358" i="26" a="1"/>
  <c r="K358" i="26" s="1"/>
  <c r="K359" i="26" a="1"/>
  <c r="K359" i="26" s="1"/>
  <c r="K360" i="26" a="1"/>
  <c r="K360" i="26"/>
  <c r="K361" i="26" a="1"/>
  <c r="K361" i="26" s="1"/>
  <c r="K362" i="26" a="1"/>
  <c r="K362" i="26" s="1"/>
  <c r="K363" i="26" a="1"/>
  <c r="K363" i="26" s="1"/>
  <c r="K364" i="26" a="1"/>
  <c r="K364" i="26"/>
  <c r="K365" i="26" a="1"/>
  <c r="K365" i="26" s="1"/>
  <c r="K366" i="26" a="1"/>
  <c r="K366" i="26" s="1"/>
  <c r="K367" i="26" a="1"/>
  <c r="K367" i="26" s="1"/>
  <c r="K368" i="26" a="1"/>
  <c r="K368" i="26"/>
  <c r="K369" i="26" a="1"/>
  <c r="K369" i="26" s="1"/>
  <c r="K370" i="26" a="1"/>
  <c r="K370" i="26" s="1"/>
  <c r="K371" i="26" a="1"/>
  <c r="K371" i="26" s="1"/>
  <c r="K372" i="26" a="1"/>
  <c r="K372" i="26"/>
  <c r="K373" i="26" a="1"/>
  <c r="K373" i="26" s="1"/>
  <c r="K374" i="26" a="1"/>
  <c r="K374" i="26" s="1"/>
  <c r="K375" i="26" a="1"/>
  <c r="K375" i="26" s="1"/>
  <c r="K376" i="26" a="1"/>
  <c r="K376" i="26"/>
  <c r="K377" i="26" a="1"/>
  <c r="K377" i="26" s="1"/>
  <c r="K378" i="26" a="1"/>
  <c r="K378" i="26"/>
  <c r="K379" i="26" a="1"/>
  <c r="K379" i="26" s="1"/>
  <c r="K380" i="26" a="1"/>
  <c r="K380" i="26"/>
  <c r="K381" i="26" a="1"/>
  <c r="K381" i="26" s="1"/>
  <c r="K382" i="26" a="1"/>
  <c r="K382" i="26" s="1"/>
  <c r="K383" i="26" a="1"/>
  <c r="K383" i="26" s="1"/>
  <c r="K384" i="26" a="1"/>
  <c r="K384" i="26"/>
  <c r="K385" i="26" a="1"/>
  <c r="K385" i="26" s="1"/>
  <c r="K386" i="26" a="1"/>
  <c r="K386" i="26"/>
  <c r="K387" i="26" a="1"/>
  <c r="K387" i="26" s="1"/>
  <c r="K388" i="26" a="1"/>
  <c r="K388" i="26"/>
  <c r="K389" i="26" a="1"/>
  <c r="K389" i="26" s="1"/>
  <c r="K390" i="26" a="1"/>
  <c r="K390" i="26" s="1"/>
  <c r="K391" i="26" a="1"/>
  <c r="K391" i="26" s="1"/>
  <c r="K392" i="26" a="1"/>
  <c r="K392" i="26"/>
  <c r="K393" i="26" a="1"/>
  <c r="K393" i="26" s="1"/>
  <c r="K394" i="26" a="1"/>
  <c r="K394" i="26"/>
  <c r="K395" i="26" a="1"/>
  <c r="K395" i="26" s="1"/>
  <c r="K396" i="26" a="1"/>
  <c r="K396" i="26"/>
  <c r="K397" i="26" a="1"/>
  <c r="K397" i="26" s="1"/>
  <c r="K398" i="26" a="1"/>
  <c r="K398" i="26" s="1"/>
  <c r="K399" i="26" a="1"/>
  <c r="K399" i="26" s="1"/>
  <c r="K400" i="26" a="1"/>
  <c r="K400" i="26"/>
  <c r="K401" i="26" a="1"/>
  <c r="K401" i="26" s="1"/>
  <c r="K402" i="26" a="1"/>
  <c r="K402" i="26"/>
  <c r="K403" i="26" a="1"/>
  <c r="K403" i="26" s="1"/>
  <c r="K404" i="26" a="1"/>
  <c r="K404" i="26"/>
  <c r="K405" i="26" a="1"/>
  <c r="K405" i="26" s="1"/>
  <c r="K406" i="26" a="1"/>
  <c r="K406" i="26" s="1"/>
  <c r="K407" i="26" a="1"/>
  <c r="K407" i="26" s="1"/>
  <c r="K408" i="26" a="1"/>
  <c r="K408" i="26"/>
  <c r="K409" i="26" a="1"/>
  <c r="K409" i="26" s="1"/>
  <c r="K410" i="26" a="1"/>
  <c r="K410" i="26"/>
  <c r="K411" i="26" a="1"/>
  <c r="K411" i="26" s="1"/>
  <c r="K412" i="26" a="1"/>
  <c r="K412" i="26"/>
  <c r="K413" i="26" a="1"/>
  <c r="K413" i="26" s="1"/>
  <c r="K414" i="26" a="1"/>
  <c r="K414" i="26" s="1"/>
  <c r="K415" i="26" a="1"/>
  <c r="K415" i="26" s="1"/>
  <c r="K416" i="26" a="1"/>
  <c r="K416" i="26"/>
  <c r="K417" i="26" a="1"/>
  <c r="K417" i="26" s="1"/>
  <c r="K418" i="26" a="1"/>
  <c r="K418" i="26"/>
  <c r="K419" i="26" a="1"/>
  <c r="K419" i="26" s="1"/>
  <c r="K420" i="26" a="1"/>
  <c r="K420" i="26"/>
  <c r="K421" i="26" a="1"/>
  <c r="K421" i="26" s="1"/>
  <c r="K422" i="26" a="1"/>
  <c r="K422" i="26" s="1"/>
  <c r="K423" i="26" a="1"/>
  <c r="K423" i="26" s="1"/>
  <c r="K424" i="26" a="1"/>
  <c r="K424" i="26"/>
  <c r="K425" i="26" a="1"/>
  <c r="K425" i="26" s="1"/>
  <c r="K426" i="26" a="1"/>
  <c r="K426" i="26"/>
  <c r="K427" i="26" a="1"/>
  <c r="K427" i="26" s="1"/>
  <c r="K428" i="26" a="1"/>
  <c r="K428" i="26"/>
  <c r="K429" i="26" a="1"/>
  <c r="K429" i="26" s="1"/>
  <c r="K430" i="26" a="1"/>
  <c r="K430" i="26" s="1"/>
  <c r="K2" i="26" a="1"/>
  <c r="K2" i="26" s="1"/>
  <c r="O8" i="26" a="1"/>
  <c r="O8" i="26" s="1"/>
  <c r="O9" i="26" a="1"/>
  <c r="O9" i="26" s="1"/>
  <c r="O10" i="26" a="1"/>
  <c r="O10" i="26" s="1"/>
  <c r="O11" i="26" a="1"/>
  <c r="O11" i="26"/>
  <c r="O12" i="26" a="1"/>
  <c r="O12" i="26" s="1"/>
  <c r="O13" i="26" a="1"/>
  <c r="O13" i="26"/>
  <c r="O14" i="26" a="1"/>
  <c r="O14" i="26" s="1"/>
  <c r="O15" i="26" a="1"/>
  <c r="O15" i="26"/>
  <c r="O16" i="26" a="1"/>
  <c r="O16" i="26" s="1"/>
  <c r="O17" i="26" a="1"/>
  <c r="O17" i="26" s="1"/>
  <c r="O18" i="26" a="1"/>
  <c r="O18" i="26" s="1"/>
  <c r="O19" i="26" a="1"/>
  <c r="O19" i="26"/>
  <c r="O20" i="26" a="1"/>
  <c r="O20" i="26" s="1"/>
  <c r="O21" i="26" a="1"/>
  <c r="O21" i="26"/>
  <c r="O22" i="26" a="1"/>
  <c r="O22" i="26" s="1"/>
  <c r="O23" i="26" a="1"/>
  <c r="O23" i="26"/>
  <c r="O24" i="26" a="1"/>
  <c r="O24" i="26" s="1"/>
  <c r="O25" i="26" a="1"/>
  <c r="O25" i="26" s="1"/>
  <c r="O26" i="26" a="1"/>
  <c r="O26" i="26" s="1"/>
  <c r="O27" i="26" a="1"/>
  <c r="O27" i="26" s="1"/>
  <c r="O28" i="26" a="1"/>
  <c r="O28" i="26" s="1"/>
  <c r="O29" i="26" a="1"/>
  <c r="O29" i="26" s="1"/>
  <c r="O30" i="26" a="1"/>
  <c r="O30" i="26" s="1"/>
  <c r="O31" i="26" a="1"/>
  <c r="O31" i="26"/>
  <c r="O32" i="26" a="1"/>
  <c r="O32" i="26" s="1"/>
  <c r="O33" i="26" a="1"/>
  <c r="O33" i="26" s="1"/>
  <c r="O34" i="26" a="1"/>
  <c r="O34" i="26" s="1"/>
  <c r="O35" i="26" a="1"/>
  <c r="O35" i="26" s="1"/>
  <c r="O36" i="26" a="1"/>
  <c r="O36" i="26" s="1"/>
  <c r="O37" i="26" a="1"/>
  <c r="O37" i="26" s="1"/>
  <c r="O38" i="26" a="1"/>
  <c r="O38" i="26" s="1"/>
  <c r="O39" i="26" a="1"/>
  <c r="O39" i="26"/>
  <c r="O40" i="26" a="1"/>
  <c r="O40" i="26" s="1"/>
  <c r="O41" i="26" a="1"/>
  <c r="O41" i="26" s="1"/>
  <c r="O42" i="26" a="1"/>
  <c r="O42" i="26" s="1"/>
  <c r="O43" i="26" a="1"/>
  <c r="O43" i="26" s="1"/>
  <c r="O44" i="26" a="1"/>
  <c r="O44" i="26" s="1"/>
  <c r="O45" i="26" a="1"/>
  <c r="O45" i="26" s="1"/>
  <c r="O46" i="26" a="1"/>
  <c r="O46" i="26" s="1"/>
  <c r="O47" i="26" a="1"/>
  <c r="O47" i="26" s="1"/>
  <c r="O48" i="26" a="1"/>
  <c r="O48" i="26" s="1"/>
  <c r="O49" i="26" a="1"/>
  <c r="O49" i="26" s="1"/>
  <c r="O50" i="26" a="1"/>
  <c r="O50" i="26" s="1"/>
  <c r="O51" i="26" a="1"/>
  <c r="O51" i="26" s="1"/>
  <c r="O52" i="26" a="1"/>
  <c r="O52" i="26" s="1"/>
  <c r="O53" i="26" a="1"/>
  <c r="O53" i="26" s="1"/>
  <c r="O54" i="26" a="1"/>
  <c r="O54" i="26" s="1"/>
  <c r="O55" i="26" a="1"/>
  <c r="O55" i="26"/>
  <c r="O56" i="26" a="1"/>
  <c r="O56" i="26" s="1"/>
  <c r="O57" i="26" a="1"/>
  <c r="O57" i="26" s="1"/>
  <c r="O58" i="26" a="1"/>
  <c r="O58" i="26" s="1"/>
  <c r="O59" i="26" a="1"/>
  <c r="O59" i="26"/>
  <c r="O60" i="26" a="1"/>
  <c r="O60" i="26" s="1"/>
  <c r="O61" i="26" a="1"/>
  <c r="O61" i="26" s="1"/>
  <c r="O62" i="26" a="1"/>
  <c r="O62" i="26" s="1"/>
  <c r="O63" i="26" a="1"/>
  <c r="O63" i="26" s="1"/>
  <c r="O64" i="26" a="1"/>
  <c r="O64" i="26" s="1"/>
  <c r="O65" i="26" a="1"/>
  <c r="O65" i="26" s="1"/>
  <c r="O66" i="26" a="1"/>
  <c r="O66" i="26" s="1"/>
  <c r="O67" i="26" a="1"/>
  <c r="O67" i="26" s="1"/>
  <c r="O68" i="26" a="1"/>
  <c r="O68" i="26" s="1"/>
  <c r="O69" i="26" a="1"/>
  <c r="O69" i="26" s="1"/>
  <c r="O70" i="26" a="1"/>
  <c r="O70" i="26" s="1"/>
  <c r="O71" i="26" a="1"/>
  <c r="O71" i="26"/>
  <c r="O72" i="26" a="1"/>
  <c r="O72" i="26" s="1"/>
  <c r="O73" i="26" a="1"/>
  <c r="O73" i="26" s="1"/>
  <c r="O74" i="26" a="1"/>
  <c r="O74" i="26" s="1"/>
  <c r="O75" i="26" a="1"/>
  <c r="O75" i="26" s="1"/>
  <c r="O76" i="26" a="1"/>
  <c r="O76" i="26" s="1"/>
  <c r="O77" i="26" a="1"/>
  <c r="O77" i="26" s="1"/>
  <c r="O78" i="26" a="1"/>
  <c r="O78" i="26" s="1"/>
  <c r="O79" i="26" a="1"/>
  <c r="O79" i="26" s="1"/>
  <c r="O80" i="26" a="1"/>
  <c r="O80" i="26" s="1"/>
  <c r="O81" i="26" a="1"/>
  <c r="O81" i="26" s="1"/>
  <c r="O82" i="26" a="1"/>
  <c r="O82" i="26" s="1"/>
  <c r="O83" i="26" a="1"/>
  <c r="O83" i="26"/>
  <c r="O84" i="26" a="1"/>
  <c r="O84" i="26" s="1"/>
  <c r="O85" i="26" a="1"/>
  <c r="O85" i="26" s="1"/>
  <c r="O86" i="26" a="1"/>
  <c r="O86" i="26" s="1"/>
  <c r="O87" i="26" a="1"/>
  <c r="O87" i="26" s="1"/>
  <c r="O88" i="26" a="1"/>
  <c r="O88" i="26" s="1"/>
  <c r="O89" i="26" a="1"/>
  <c r="O89" i="26" s="1"/>
  <c r="O90" i="26" a="1"/>
  <c r="O90" i="26" s="1"/>
  <c r="O91" i="26" a="1"/>
  <c r="O91" i="26"/>
  <c r="O92" i="26" a="1"/>
  <c r="O92" i="26" s="1"/>
  <c r="O93" i="26" a="1"/>
  <c r="O93" i="26" s="1"/>
  <c r="O94" i="26" a="1"/>
  <c r="O94" i="26" s="1"/>
  <c r="O95" i="26" a="1"/>
  <c r="O95" i="26"/>
  <c r="O96" i="26" a="1"/>
  <c r="O96" i="26" s="1"/>
  <c r="O97" i="26" a="1"/>
  <c r="O97" i="26" s="1"/>
  <c r="O98" i="26" a="1"/>
  <c r="O98" i="26" s="1"/>
  <c r="O99" i="26" a="1"/>
  <c r="O99" i="26" s="1"/>
  <c r="O100" i="26" a="1"/>
  <c r="O100" i="26" s="1"/>
  <c r="O101" i="26" a="1"/>
  <c r="O101" i="26" s="1"/>
  <c r="O102" i="26" a="1"/>
  <c r="O102" i="26" s="1"/>
  <c r="O103" i="26" a="1"/>
  <c r="O103" i="26" s="1"/>
  <c r="O104" i="26" a="1"/>
  <c r="O104" i="26" s="1"/>
  <c r="O105" i="26" a="1"/>
  <c r="O105" i="26" s="1"/>
  <c r="O106" i="26" a="1"/>
  <c r="O106" i="26" s="1"/>
  <c r="O107" i="26" a="1"/>
  <c r="O107" i="26" s="1"/>
  <c r="O108" i="26" a="1"/>
  <c r="O108" i="26" s="1"/>
  <c r="O109" i="26" a="1"/>
  <c r="O109" i="26" s="1"/>
  <c r="O110" i="26" a="1"/>
  <c r="O110" i="26" s="1"/>
  <c r="O111" i="26" a="1"/>
  <c r="O111" i="26"/>
  <c r="O112" i="26" a="1"/>
  <c r="O112" i="26" s="1"/>
  <c r="O113" i="26" a="1"/>
  <c r="O113" i="26" s="1"/>
  <c r="O114" i="26" a="1"/>
  <c r="O114" i="26" s="1"/>
  <c r="O115" i="26" a="1"/>
  <c r="O115" i="26" s="1"/>
  <c r="O116" i="26" a="1"/>
  <c r="O116" i="26" s="1"/>
  <c r="O117" i="26" a="1"/>
  <c r="O117" i="26" s="1"/>
  <c r="O118" i="26" a="1"/>
  <c r="O118" i="26" s="1"/>
  <c r="O119" i="26" a="1"/>
  <c r="O119" i="26"/>
  <c r="O120" i="26" a="1"/>
  <c r="O120" i="26" s="1"/>
  <c r="O121" i="26" a="1"/>
  <c r="O121" i="26" s="1"/>
  <c r="O122" i="26" a="1"/>
  <c r="O122" i="26" s="1"/>
  <c r="O123" i="26" a="1"/>
  <c r="O123" i="26" s="1"/>
  <c r="O124" i="26" a="1"/>
  <c r="O124" i="26" s="1"/>
  <c r="O125" i="26" a="1"/>
  <c r="O125" i="26" s="1"/>
  <c r="O126" i="26" a="1"/>
  <c r="O126" i="26" s="1"/>
  <c r="O127" i="26" a="1"/>
  <c r="O127" i="26" s="1"/>
  <c r="O128" i="26" a="1"/>
  <c r="O128" i="26" s="1"/>
  <c r="O129" i="26" a="1"/>
  <c r="O129" i="26" s="1"/>
  <c r="O130" i="26" a="1"/>
  <c r="O130" i="26" s="1"/>
  <c r="O131" i="26" a="1"/>
  <c r="O131" i="26"/>
  <c r="O132" i="26" a="1"/>
  <c r="O132" i="26" s="1"/>
  <c r="O133" i="26" a="1"/>
  <c r="O133" i="26" s="1"/>
  <c r="O134" i="26" a="1"/>
  <c r="O134" i="26" s="1"/>
  <c r="O135" i="26" a="1"/>
  <c r="O135" i="26"/>
  <c r="O136" i="26" a="1"/>
  <c r="O136" i="26" s="1"/>
  <c r="O137" i="26" a="1"/>
  <c r="O137" i="26" s="1"/>
  <c r="O138" i="26" a="1"/>
  <c r="O138" i="26" s="1"/>
  <c r="O139" i="26" a="1"/>
  <c r="O139" i="26" s="1"/>
  <c r="O140" i="26" a="1"/>
  <c r="O140" i="26" s="1"/>
  <c r="O141" i="26" a="1"/>
  <c r="O141" i="26" s="1"/>
  <c r="O142" i="26" a="1"/>
  <c r="O142" i="26" s="1"/>
  <c r="O143" i="26" a="1"/>
  <c r="O143" i="26" s="1"/>
  <c r="O144" i="26" a="1"/>
  <c r="O144" i="26" s="1"/>
  <c r="O145" i="26" a="1"/>
  <c r="O145" i="26" s="1"/>
  <c r="O146" i="26" a="1"/>
  <c r="O146" i="26" s="1"/>
  <c r="O147" i="26" a="1"/>
  <c r="O147" i="26"/>
  <c r="O148" i="26" a="1"/>
  <c r="O148" i="26" s="1"/>
  <c r="O149" i="26" a="1"/>
  <c r="O149" i="26" s="1"/>
  <c r="O150" i="26" a="1"/>
  <c r="O150" i="26" s="1"/>
  <c r="O151" i="26" a="1"/>
  <c r="O151" i="26" s="1"/>
  <c r="O152" i="26" a="1"/>
  <c r="O152" i="26" s="1"/>
  <c r="O153" i="26" a="1"/>
  <c r="O153" i="26" s="1"/>
  <c r="O154" i="26" a="1"/>
  <c r="O154" i="26" s="1"/>
  <c r="O155" i="26" a="1"/>
  <c r="O155" i="26"/>
  <c r="O156" i="26" a="1"/>
  <c r="O156" i="26" s="1"/>
  <c r="O157" i="26" a="1"/>
  <c r="O157" i="26" s="1"/>
  <c r="O158" i="26" a="1"/>
  <c r="O158" i="26" s="1"/>
  <c r="O159" i="26" a="1"/>
  <c r="O159" i="26" s="1"/>
  <c r="O160" i="26" a="1"/>
  <c r="O160" i="26" s="1"/>
  <c r="O161" i="26" a="1"/>
  <c r="O161" i="26" s="1"/>
  <c r="O162" i="26" a="1"/>
  <c r="O162" i="26" s="1"/>
  <c r="O163" i="26" a="1"/>
  <c r="O163" i="26" s="1"/>
  <c r="O164" i="26" a="1"/>
  <c r="O164" i="26" s="1"/>
  <c r="O165" i="26" a="1"/>
  <c r="O165" i="26" s="1"/>
  <c r="O166" i="26" a="1"/>
  <c r="O166" i="26" s="1"/>
  <c r="O167" i="26" a="1"/>
  <c r="O167" i="26"/>
  <c r="O168" i="26" a="1"/>
  <c r="O168" i="26" s="1"/>
  <c r="O169" i="26" a="1"/>
  <c r="O169" i="26" s="1"/>
  <c r="O170" i="26" a="1"/>
  <c r="O170" i="26" s="1"/>
  <c r="O171" i="26" a="1"/>
  <c r="O171" i="26" s="1"/>
  <c r="O172" i="26" a="1"/>
  <c r="O172" i="26" s="1"/>
  <c r="O173" i="26" a="1"/>
  <c r="O173" i="26" s="1"/>
  <c r="O174" i="26" a="1"/>
  <c r="O174" i="26" s="1"/>
  <c r="O175" i="26" a="1"/>
  <c r="O175" i="26" s="1"/>
  <c r="O176" i="26" a="1"/>
  <c r="O176" i="26" s="1"/>
  <c r="O177" i="26" a="1"/>
  <c r="O177" i="26" s="1"/>
  <c r="O178" i="26" a="1"/>
  <c r="O178" i="26" s="1"/>
  <c r="O179" i="26" a="1"/>
  <c r="O179" i="26" s="1"/>
  <c r="O180" i="26" a="1"/>
  <c r="O180" i="26" s="1"/>
  <c r="O181" i="26" a="1"/>
  <c r="O181" i="26" s="1"/>
  <c r="O182" i="26" a="1"/>
  <c r="O182" i="26" s="1"/>
  <c r="O183" i="26" a="1"/>
  <c r="O183" i="26" s="1"/>
  <c r="O184" i="26" a="1"/>
  <c r="O184" i="26" s="1"/>
  <c r="O185" i="26" a="1"/>
  <c r="O185" i="26" s="1"/>
  <c r="O186" i="26" a="1"/>
  <c r="O186" i="26" s="1"/>
  <c r="O187" i="26" a="1"/>
  <c r="O187" i="26" s="1"/>
  <c r="O188" i="26" a="1"/>
  <c r="O188" i="26" s="1"/>
  <c r="O189" i="26" a="1"/>
  <c r="O189" i="26" s="1"/>
  <c r="O190" i="26" a="1"/>
  <c r="O190" i="26" s="1"/>
  <c r="O191" i="26" a="1"/>
  <c r="O191" i="26" s="1"/>
  <c r="O192" i="26" a="1"/>
  <c r="O192" i="26" s="1"/>
  <c r="O193" i="26" a="1"/>
  <c r="O193" i="26" s="1"/>
  <c r="O194" i="26" a="1"/>
  <c r="O194" i="26" s="1"/>
  <c r="O195" i="26" a="1"/>
  <c r="O195" i="26" s="1"/>
  <c r="O196" i="26" a="1"/>
  <c r="O196" i="26" s="1"/>
  <c r="O197" i="26" a="1"/>
  <c r="O197" i="26" s="1"/>
  <c r="O198" i="26" a="1"/>
  <c r="O198" i="26" s="1"/>
  <c r="O199" i="26" a="1"/>
  <c r="O199" i="26" s="1"/>
  <c r="O200" i="26" a="1"/>
  <c r="O200" i="26" s="1"/>
  <c r="O201" i="26" a="1"/>
  <c r="O201" i="26" s="1"/>
  <c r="O202" i="26" a="1"/>
  <c r="O202" i="26" s="1"/>
  <c r="O203" i="26" a="1"/>
  <c r="O203" i="26" s="1"/>
  <c r="O204" i="26" a="1"/>
  <c r="O204" i="26" s="1"/>
  <c r="O205" i="26" a="1"/>
  <c r="O205" i="26" s="1"/>
  <c r="O206" i="26" a="1"/>
  <c r="O206" i="26" s="1"/>
  <c r="O207" i="26" a="1"/>
  <c r="O207" i="26" s="1"/>
  <c r="O208" i="26" a="1"/>
  <c r="O208" i="26"/>
  <c r="O209" i="26" a="1"/>
  <c r="O209" i="26" s="1"/>
  <c r="O210" i="26" a="1"/>
  <c r="O210" i="26" s="1"/>
  <c r="O211" i="26" a="1"/>
  <c r="O211" i="26" s="1"/>
  <c r="O212" i="26" a="1"/>
  <c r="O212" i="26"/>
  <c r="O213" i="26" a="1"/>
  <c r="O213" i="26" s="1"/>
  <c r="O214" i="26" a="1"/>
  <c r="O214" i="26" s="1"/>
  <c r="O215" i="26" a="1"/>
  <c r="O215" i="26" s="1"/>
  <c r="O216" i="26" a="1"/>
  <c r="O216" i="26" s="1"/>
  <c r="O217" i="26" a="1"/>
  <c r="O217" i="26" s="1"/>
  <c r="O218" i="26" a="1"/>
  <c r="O218" i="26" s="1"/>
  <c r="O219" i="26" a="1"/>
  <c r="O219" i="26" s="1"/>
  <c r="O220" i="26" a="1"/>
  <c r="O220" i="26" s="1"/>
  <c r="O221" i="26" a="1"/>
  <c r="O221" i="26" s="1"/>
  <c r="O222" i="26" a="1"/>
  <c r="O222" i="26" s="1"/>
  <c r="O223" i="26" a="1"/>
  <c r="O223" i="26" s="1"/>
  <c r="O224" i="26" a="1"/>
  <c r="O224" i="26"/>
  <c r="O225" i="26" a="1"/>
  <c r="O225" i="26" s="1"/>
  <c r="O226" i="26" a="1"/>
  <c r="O226" i="26" s="1"/>
  <c r="O227" i="26" a="1"/>
  <c r="O227" i="26" s="1"/>
  <c r="O228" i="26" a="1"/>
  <c r="O228" i="26"/>
  <c r="O229" i="26" a="1"/>
  <c r="O229" i="26" s="1"/>
  <c r="O230" i="26" a="1"/>
  <c r="O230" i="26" s="1"/>
  <c r="O231" i="26" a="1"/>
  <c r="O231" i="26" s="1"/>
  <c r="O232" i="26" a="1"/>
  <c r="O232" i="26"/>
  <c r="O233" i="26" a="1"/>
  <c r="O233" i="26" s="1"/>
  <c r="O234" i="26" a="1"/>
  <c r="O234" i="26" s="1"/>
  <c r="O235" i="26" a="1"/>
  <c r="O235" i="26" s="1"/>
  <c r="O236" i="26" a="1"/>
  <c r="O236" i="26" s="1"/>
  <c r="O237" i="26" a="1"/>
  <c r="O237" i="26" s="1"/>
  <c r="O238" i="26" a="1"/>
  <c r="O238" i="26" s="1"/>
  <c r="O239" i="26" a="1"/>
  <c r="O239" i="26" s="1"/>
  <c r="O240" i="26" a="1"/>
  <c r="O240" i="26"/>
  <c r="O241" i="26" a="1"/>
  <c r="O241" i="26" s="1"/>
  <c r="O242" i="26" a="1"/>
  <c r="O242" i="26" s="1"/>
  <c r="O243" i="26" a="1"/>
  <c r="O243" i="26" s="1"/>
  <c r="O244" i="26" a="1"/>
  <c r="O244" i="26" s="1"/>
  <c r="O245" i="26" a="1"/>
  <c r="O245" i="26" s="1"/>
  <c r="O246" i="26" a="1"/>
  <c r="O246" i="26" s="1"/>
  <c r="O247" i="26" a="1"/>
  <c r="O247" i="26" s="1"/>
  <c r="O248" i="26" a="1"/>
  <c r="O248" i="26"/>
  <c r="O249" i="26" a="1"/>
  <c r="O249" i="26" s="1"/>
  <c r="O250" i="26" a="1"/>
  <c r="O250" i="26" s="1"/>
  <c r="O251" i="26" a="1"/>
  <c r="O251" i="26" s="1"/>
  <c r="O252" i="26" a="1"/>
  <c r="O252" i="26" s="1"/>
  <c r="O253" i="26" a="1"/>
  <c r="O253" i="26" s="1"/>
  <c r="O254" i="26" a="1"/>
  <c r="O254" i="26" s="1"/>
  <c r="O255" i="26" a="1"/>
  <c r="O255" i="26" s="1"/>
  <c r="O256" i="26" a="1"/>
  <c r="O256" i="26" s="1"/>
  <c r="O257" i="26" a="1"/>
  <c r="O257" i="26" s="1"/>
  <c r="O258" i="26" a="1"/>
  <c r="O258" i="26" s="1"/>
  <c r="O259" i="26" a="1"/>
  <c r="O259" i="26" s="1"/>
  <c r="O260" i="26" a="1"/>
  <c r="O260" i="26" s="1"/>
  <c r="O261" i="26" a="1"/>
  <c r="O261" i="26" s="1"/>
  <c r="O262" i="26" a="1"/>
  <c r="O262" i="26" s="1"/>
  <c r="O263" i="26" a="1"/>
  <c r="O263" i="26" s="1"/>
  <c r="O264" i="26" a="1"/>
  <c r="O264" i="26" s="1"/>
  <c r="O265" i="26" a="1"/>
  <c r="O265" i="26" s="1"/>
  <c r="O266" i="26" a="1"/>
  <c r="O266" i="26" s="1"/>
  <c r="O267" i="26" a="1"/>
  <c r="O267" i="26" s="1"/>
  <c r="O268" i="26" a="1"/>
  <c r="O268" i="26"/>
  <c r="O269" i="26" a="1"/>
  <c r="O269" i="26" s="1"/>
  <c r="O270" i="26" a="1"/>
  <c r="O270" i="26" s="1"/>
  <c r="O271" i="26" a="1"/>
  <c r="O271" i="26" s="1"/>
  <c r="O272" i="26" a="1"/>
  <c r="O272" i="26" s="1"/>
  <c r="O273" i="26" a="1"/>
  <c r="O273" i="26" s="1"/>
  <c r="O274" i="26" a="1"/>
  <c r="O274" i="26" s="1"/>
  <c r="O275" i="26" a="1"/>
  <c r="O275" i="26" s="1"/>
  <c r="O276" i="26" a="1"/>
  <c r="O276" i="26" s="1"/>
  <c r="O277" i="26" a="1"/>
  <c r="O277" i="26" s="1"/>
  <c r="O278" i="26" a="1"/>
  <c r="O278" i="26" s="1"/>
  <c r="O279" i="26" a="1"/>
  <c r="O279" i="26" s="1"/>
  <c r="O280" i="26" a="1"/>
  <c r="O280" i="26" s="1"/>
  <c r="O281" i="26" a="1"/>
  <c r="O281" i="26" s="1"/>
  <c r="O282" i="26" a="1"/>
  <c r="O282" i="26" s="1"/>
  <c r="O283" i="26" a="1"/>
  <c r="O283" i="26" s="1"/>
  <c r="O284" i="26" a="1"/>
  <c r="O284" i="26"/>
  <c r="O285" i="26" a="1"/>
  <c r="O285" i="26" s="1"/>
  <c r="O286" i="26" a="1"/>
  <c r="O286" i="26" s="1"/>
  <c r="O287" i="26" a="1"/>
  <c r="O287" i="26" s="1"/>
  <c r="O288" i="26" a="1"/>
  <c r="O288" i="26" s="1"/>
  <c r="O289" i="26" a="1"/>
  <c r="O289" i="26" s="1"/>
  <c r="O290" i="26" a="1"/>
  <c r="O290" i="26" s="1"/>
  <c r="O291" i="26" a="1"/>
  <c r="O291" i="26" s="1"/>
  <c r="O292" i="26" a="1"/>
  <c r="O292" i="26" s="1"/>
  <c r="O293" i="26" a="1"/>
  <c r="O293" i="26" s="1"/>
  <c r="O294" i="26" a="1"/>
  <c r="O294" i="26" s="1"/>
  <c r="O295" i="26" a="1"/>
  <c r="O295" i="26" s="1"/>
  <c r="O296" i="26" a="1"/>
  <c r="O296" i="26" s="1"/>
  <c r="O297" i="26" a="1"/>
  <c r="O297" i="26" s="1"/>
  <c r="O298" i="26" a="1"/>
  <c r="O298" i="26" s="1"/>
  <c r="O299" i="26" a="1"/>
  <c r="O299" i="26" s="1"/>
  <c r="O300" i="26" a="1"/>
  <c r="O300" i="26"/>
  <c r="O301" i="26" a="1"/>
  <c r="O301" i="26" s="1"/>
  <c r="O302" i="26" a="1"/>
  <c r="O302" i="26" s="1"/>
  <c r="O303" i="26" a="1"/>
  <c r="O303" i="26" s="1"/>
  <c r="O304" i="26" a="1"/>
  <c r="O304" i="26" s="1"/>
  <c r="O305" i="26" a="1"/>
  <c r="O305" i="26" s="1"/>
  <c r="O306" i="26" a="1"/>
  <c r="O306" i="26" s="1"/>
  <c r="O307" i="26" a="1"/>
  <c r="O307" i="26" s="1"/>
  <c r="O308" i="26" a="1"/>
  <c r="O308" i="26" s="1"/>
  <c r="O309" i="26" a="1"/>
  <c r="O309" i="26"/>
  <c r="O310" i="26" a="1"/>
  <c r="O310" i="26" s="1"/>
  <c r="O311" i="26" a="1"/>
  <c r="O311" i="26"/>
  <c r="O312" i="26" a="1"/>
  <c r="O312" i="26" s="1"/>
  <c r="O313" i="26" a="1"/>
  <c r="O313" i="26"/>
  <c r="O314" i="26" a="1"/>
  <c r="O314" i="26" s="1"/>
  <c r="O315" i="26" a="1"/>
  <c r="O315" i="26"/>
  <c r="O316" i="26" a="1"/>
  <c r="O316" i="26" s="1"/>
  <c r="O317" i="26" a="1"/>
  <c r="O317" i="26"/>
  <c r="O318" i="26" a="1"/>
  <c r="O318" i="26" s="1"/>
  <c r="O319" i="26" a="1"/>
  <c r="O319" i="26"/>
  <c r="O320" i="26" a="1"/>
  <c r="O320" i="26" s="1"/>
  <c r="O321" i="26" a="1"/>
  <c r="O321" i="26"/>
  <c r="O322" i="26" a="1"/>
  <c r="O322" i="26" s="1"/>
  <c r="O323" i="26" a="1"/>
  <c r="O323" i="26"/>
  <c r="O324" i="26" a="1"/>
  <c r="O324" i="26" s="1"/>
  <c r="O325" i="26" a="1"/>
  <c r="O325" i="26"/>
  <c r="O326" i="26" a="1"/>
  <c r="O326" i="26" s="1"/>
  <c r="O327" i="26" a="1"/>
  <c r="O327" i="26"/>
  <c r="O328" i="26" a="1"/>
  <c r="O328" i="26" s="1"/>
  <c r="O329" i="26" a="1"/>
  <c r="O329" i="26"/>
  <c r="O330" i="26" a="1"/>
  <c r="O330" i="26" s="1"/>
  <c r="O331" i="26" a="1"/>
  <c r="O331" i="26"/>
  <c r="O332" i="26" a="1"/>
  <c r="O332" i="26" s="1"/>
  <c r="O333" i="26" a="1"/>
  <c r="O333" i="26"/>
  <c r="O334" i="26" a="1"/>
  <c r="O334" i="26" s="1"/>
  <c r="O335" i="26" a="1"/>
  <c r="O335" i="26"/>
  <c r="O336" i="26" a="1"/>
  <c r="O336" i="26" s="1"/>
  <c r="O337" i="26" a="1"/>
  <c r="O337" i="26"/>
  <c r="O338" i="26" a="1"/>
  <c r="O338" i="26" s="1"/>
  <c r="O339" i="26" a="1"/>
  <c r="O339" i="26"/>
  <c r="O340" i="26" a="1"/>
  <c r="O340" i="26" s="1"/>
  <c r="O341" i="26" a="1"/>
  <c r="O341" i="26"/>
  <c r="O342" i="26" a="1"/>
  <c r="O342" i="26" s="1"/>
  <c r="O343" i="26" a="1"/>
  <c r="O343" i="26"/>
  <c r="O344" i="26" a="1"/>
  <c r="O344" i="26" s="1"/>
  <c r="O345" i="26" a="1"/>
  <c r="O345" i="26"/>
  <c r="O346" i="26" a="1"/>
  <c r="O346" i="26" s="1"/>
  <c r="O347" i="26" a="1"/>
  <c r="O347" i="26"/>
  <c r="O348" i="26" a="1"/>
  <c r="O348" i="26" s="1"/>
  <c r="O349" i="26" a="1"/>
  <c r="O349" i="26" s="1"/>
  <c r="O350" i="26" a="1"/>
  <c r="O350" i="26"/>
  <c r="O351" i="26" a="1"/>
  <c r="O351" i="26" s="1"/>
  <c r="O352" i="26" a="1"/>
  <c r="O352" i="26"/>
  <c r="O353" i="26" a="1"/>
  <c r="O353" i="26" s="1"/>
  <c r="O354" i="26" a="1"/>
  <c r="O354" i="26"/>
  <c r="O355" i="26" a="1"/>
  <c r="O355" i="26" s="1"/>
  <c r="O356" i="26" a="1"/>
  <c r="O356" i="26" s="1"/>
  <c r="O357" i="26" a="1"/>
  <c r="O357" i="26" s="1"/>
  <c r="O358" i="26" a="1"/>
  <c r="O358" i="26"/>
  <c r="O359" i="26" a="1"/>
  <c r="O359" i="26" s="1"/>
  <c r="O360" i="26" a="1"/>
  <c r="O360" i="26"/>
  <c r="O361" i="26" a="1"/>
  <c r="O361" i="26" s="1"/>
  <c r="O362" i="26" a="1"/>
  <c r="O362" i="26"/>
  <c r="O363" i="26" a="1"/>
  <c r="O363" i="26" s="1"/>
  <c r="O364" i="26" a="1"/>
  <c r="O364" i="26" s="1"/>
  <c r="O365" i="26" a="1"/>
  <c r="O365" i="26" s="1"/>
  <c r="O366" i="26" a="1"/>
  <c r="O366" i="26"/>
  <c r="O367" i="26" a="1"/>
  <c r="O367" i="26" s="1"/>
  <c r="O368" i="26" a="1"/>
  <c r="O368" i="26"/>
  <c r="O369" i="26" a="1"/>
  <c r="O369" i="26" s="1"/>
  <c r="O370" i="26" a="1"/>
  <c r="O370" i="26"/>
  <c r="O371" i="26" a="1"/>
  <c r="O371" i="26" s="1"/>
  <c r="O372" i="26" a="1"/>
  <c r="O372" i="26" s="1"/>
  <c r="O373" i="26" a="1"/>
  <c r="O373" i="26" s="1"/>
  <c r="O374" i="26" a="1"/>
  <c r="O374" i="26"/>
  <c r="O375" i="26" a="1"/>
  <c r="O375" i="26" s="1"/>
  <c r="O376" i="26" a="1"/>
  <c r="O376" i="26"/>
  <c r="O377" i="26" a="1"/>
  <c r="O377" i="26" s="1"/>
  <c r="O378" i="26" a="1"/>
  <c r="O378" i="26"/>
  <c r="O379" i="26" a="1"/>
  <c r="O379" i="26" s="1"/>
  <c r="O380" i="26" a="1"/>
  <c r="O380" i="26" s="1"/>
  <c r="O381" i="26" a="1"/>
  <c r="O381" i="26" s="1"/>
  <c r="O382" i="26" a="1"/>
  <c r="O382" i="26"/>
  <c r="O383" i="26" a="1"/>
  <c r="O383" i="26" s="1"/>
  <c r="O384" i="26" a="1"/>
  <c r="O384" i="26"/>
  <c r="O385" i="26" a="1"/>
  <c r="O385" i="26" s="1"/>
  <c r="O386" i="26" a="1"/>
  <c r="O386" i="26"/>
  <c r="O387" i="26" a="1"/>
  <c r="O387" i="26" s="1"/>
  <c r="O388" i="26" a="1"/>
  <c r="O388" i="26" s="1"/>
  <c r="O389" i="26" a="1"/>
  <c r="O389" i="26" s="1"/>
  <c r="O390" i="26" a="1"/>
  <c r="O390" i="26"/>
  <c r="O391" i="26" a="1"/>
  <c r="O391" i="26" s="1"/>
  <c r="O392" i="26" a="1"/>
  <c r="O392" i="26"/>
  <c r="O393" i="26" a="1"/>
  <c r="O393" i="26" s="1"/>
  <c r="O394" i="26" a="1"/>
  <c r="O394" i="26"/>
  <c r="O395" i="26" a="1"/>
  <c r="O395" i="26" s="1"/>
  <c r="O396" i="26" a="1"/>
  <c r="O396" i="26" s="1"/>
  <c r="O397" i="26" a="1"/>
  <c r="O397" i="26" s="1"/>
  <c r="O398" i="26" a="1"/>
  <c r="O398" i="26"/>
  <c r="O399" i="26" a="1"/>
  <c r="O399" i="26" s="1"/>
  <c r="O400" i="26" a="1"/>
  <c r="O400" i="26"/>
  <c r="O401" i="26" a="1"/>
  <c r="O401" i="26" s="1"/>
  <c r="O402" i="26" a="1"/>
  <c r="O402" i="26"/>
  <c r="O403" i="26" a="1"/>
  <c r="O403" i="26" s="1"/>
  <c r="O404" i="26" a="1"/>
  <c r="O404" i="26" s="1"/>
  <c r="O405" i="26" a="1"/>
  <c r="O405" i="26" s="1"/>
  <c r="O406" i="26" a="1"/>
  <c r="O406" i="26"/>
  <c r="O407" i="26" a="1"/>
  <c r="O407" i="26" s="1"/>
  <c r="O408" i="26" a="1"/>
  <c r="O408" i="26"/>
  <c r="O409" i="26" a="1"/>
  <c r="O409" i="26" s="1"/>
  <c r="O410" i="26" a="1"/>
  <c r="O410" i="26"/>
  <c r="O411" i="26" a="1"/>
  <c r="O411" i="26" s="1"/>
  <c r="O412" i="26" a="1"/>
  <c r="O412" i="26" s="1"/>
  <c r="O413" i="26" a="1"/>
  <c r="O413" i="26" s="1"/>
  <c r="O414" i="26" a="1"/>
  <c r="O414" i="26"/>
  <c r="O415" i="26" a="1"/>
  <c r="O415" i="26" s="1"/>
  <c r="O416" i="26" a="1"/>
  <c r="O416" i="26"/>
  <c r="O417" i="26" a="1"/>
  <c r="O417" i="26" s="1"/>
  <c r="O418" i="26" a="1"/>
  <c r="O418" i="26"/>
  <c r="O419" i="26" a="1"/>
  <c r="O419" i="26" s="1"/>
  <c r="O420" i="26" a="1"/>
  <c r="O420" i="26" s="1"/>
  <c r="O421" i="26" a="1"/>
  <c r="O421" i="26" s="1"/>
  <c r="O422" i="26" a="1"/>
  <c r="O422" i="26"/>
  <c r="O423" i="26" a="1"/>
  <c r="O423" i="26" s="1"/>
  <c r="O424" i="26" a="1"/>
  <c r="O424" i="26"/>
  <c r="O425" i="26" a="1"/>
  <c r="O425" i="26" s="1"/>
  <c r="O426" i="26" a="1"/>
  <c r="O426" i="26"/>
  <c r="O427" i="26" a="1"/>
  <c r="O427" i="26" s="1"/>
  <c r="O428" i="26" a="1"/>
  <c r="O428" i="26" s="1"/>
  <c r="O429" i="26" a="1"/>
  <c r="O429" i="26" s="1"/>
  <c r="O430" i="26" a="1"/>
  <c r="O430" i="26"/>
  <c r="M8" i="26" a="1"/>
  <c r="M8" i="26" s="1"/>
  <c r="M9" i="26" a="1"/>
  <c r="M9" i="26"/>
  <c r="M10" i="26" a="1"/>
  <c r="M10" i="26" s="1"/>
  <c r="M11" i="26" a="1"/>
  <c r="M11" i="26"/>
  <c r="M12" i="26" a="1"/>
  <c r="M12" i="26" s="1"/>
  <c r="M13" i="26" a="1"/>
  <c r="M13" i="26" s="1"/>
  <c r="M14" i="26" a="1"/>
  <c r="M14" i="26" s="1"/>
  <c r="M15" i="26" a="1"/>
  <c r="M15" i="26"/>
  <c r="M16" i="26" a="1"/>
  <c r="M16" i="26" s="1"/>
  <c r="M17" i="26" a="1"/>
  <c r="M17" i="26"/>
  <c r="M18" i="26" a="1"/>
  <c r="M18" i="26" s="1"/>
  <c r="M19" i="26" a="1"/>
  <c r="M19" i="26" s="1"/>
  <c r="M20" i="26" a="1"/>
  <c r="M20" i="26" s="1"/>
  <c r="M21" i="26" a="1"/>
  <c r="M21" i="26" s="1"/>
  <c r="M22" i="26" a="1"/>
  <c r="M22" i="26" s="1"/>
  <c r="M23" i="26" a="1"/>
  <c r="M23" i="26" s="1"/>
  <c r="M24" i="26" a="1"/>
  <c r="M24" i="26" s="1"/>
  <c r="M25" i="26" a="1"/>
  <c r="M25" i="26"/>
  <c r="M26" i="26" a="1"/>
  <c r="M26" i="26" s="1"/>
  <c r="M27" i="26" a="1"/>
  <c r="M27" i="26" s="1"/>
  <c r="M28" i="26" a="1"/>
  <c r="M28" i="26" s="1"/>
  <c r="M29" i="26" a="1"/>
  <c r="M29" i="26" s="1"/>
  <c r="M30" i="26" a="1"/>
  <c r="M30" i="26" s="1"/>
  <c r="M31" i="26" a="1"/>
  <c r="M31" i="26"/>
  <c r="M32" i="26" a="1"/>
  <c r="M32" i="26" s="1"/>
  <c r="M33" i="26" a="1"/>
  <c r="M33" i="26"/>
  <c r="M34" i="26" a="1"/>
  <c r="M34" i="26" s="1"/>
  <c r="M35" i="26" a="1"/>
  <c r="M35" i="26" s="1"/>
  <c r="M36" i="26" a="1"/>
  <c r="M36" i="26" s="1"/>
  <c r="M37" i="26" a="1"/>
  <c r="M37" i="26" s="1"/>
  <c r="M38" i="26" a="1"/>
  <c r="M38" i="26" s="1"/>
  <c r="M39" i="26" a="1"/>
  <c r="M39" i="26" s="1"/>
  <c r="M40" i="26" a="1"/>
  <c r="M40" i="26" s="1"/>
  <c r="M41" i="26" a="1"/>
  <c r="M41" i="26"/>
  <c r="M42" i="26" a="1"/>
  <c r="M42" i="26" s="1"/>
  <c r="M43" i="26" a="1"/>
  <c r="M43" i="26"/>
  <c r="M44" i="26" a="1"/>
  <c r="M44" i="26" s="1"/>
  <c r="M45" i="26" a="1"/>
  <c r="M45" i="26" s="1"/>
  <c r="M46" i="26" a="1"/>
  <c r="M46" i="26" s="1"/>
  <c r="M47" i="26" a="1"/>
  <c r="M47" i="26"/>
  <c r="M48" i="26" a="1"/>
  <c r="M48" i="26" s="1"/>
  <c r="M49" i="26" a="1"/>
  <c r="M49" i="26" s="1"/>
  <c r="M50" i="26" a="1"/>
  <c r="M50" i="26" s="1"/>
  <c r="M51" i="26" a="1"/>
  <c r="M51" i="26" s="1"/>
  <c r="M52" i="26" a="1"/>
  <c r="M52" i="26" s="1"/>
  <c r="M53" i="26" a="1"/>
  <c r="M53" i="26" s="1"/>
  <c r="M54" i="26" a="1"/>
  <c r="M54" i="26" s="1"/>
  <c r="M55" i="26" a="1"/>
  <c r="M55" i="26"/>
  <c r="M56" i="26" a="1"/>
  <c r="M56" i="26" s="1"/>
  <c r="M57" i="26" a="1"/>
  <c r="M57" i="26" s="1"/>
  <c r="M58" i="26" a="1"/>
  <c r="M58" i="26" s="1"/>
  <c r="M59" i="26" a="1"/>
  <c r="M59" i="26" s="1"/>
  <c r="M60" i="26" a="1"/>
  <c r="M60" i="26" s="1"/>
  <c r="M61" i="26" a="1"/>
  <c r="M61" i="26" s="1"/>
  <c r="M62" i="26" a="1"/>
  <c r="M62" i="26" s="1"/>
  <c r="M63" i="26" a="1"/>
  <c r="M63" i="26"/>
  <c r="M64" i="26" a="1"/>
  <c r="M64" i="26" s="1"/>
  <c r="M65" i="26" a="1"/>
  <c r="M65" i="26" s="1"/>
  <c r="M66" i="26" a="1"/>
  <c r="M66" i="26" s="1"/>
  <c r="M67" i="26" a="1"/>
  <c r="M67" i="26" s="1"/>
  <c r="M68" i="26" a="1"/>
  <c r="M68" i="26" s="1"/>
  <c r="M69" i="26" a="1"/>
  <c r="M69" i="26" s="1"/>
  <c r="M70" i="26" a="1"/>
  <c r="M70" i="26" s="1"/>
  <c r="M71" i="26" a="1"/>
  <c r="M71" i="26" s="1"/>
  <c r="M72" i="26" a="1"/>
  <c r="M72" i="26" s="1"/>
  <c r="M73" i="26" a="1"/>
  <c r="M73" i="26" s="1"/>
  <c r="M74" i="26" a="1"/>
  <c r="M74" i="26" s="1"/>
  <c r="M75" i="26" a="1"/>
  <c r="M75" i="26"/>
  <c r="M76" i="26" a="1"/>
  <c r="M76" i="26" s="1"/>
  <c r="M77" i="26" a="1"/>
  <c r="M77" i="26" s="1"/>
  <c r="M78" i="26" a="1"/>
  <c r="M78" i="26" s="1"/>
  <c r="M79" i="26" a="1"/>
  <c r="M79" i="26"/>
  <c r="M80" i="26" a="1"/>
  <c r="M80" i="26" s="1"/>
  <c r="M81" i="26" a="1"/>
  <c r="M81" i="26" s="1"/>
  <c r="M82" i="26" a="1"/>
  <c r="M82" i="26" s="1"/>
  <c r="M83" i="26" a="1"/>
  <c r="M83" i="26"/>
  <c r="M84" i="26" a="1"/>
  <c r="M84" i="26" s="1"/>
  <c r="M85" i="26" a="1"/>
  <c r="M85" i="26" s="1"/>
  <c r="M86" i="26" a="1"/>
  <c r="M86" i="26" s="1"/>
  <c r="M87" i="26" a="1"/>
  <c r="M87" i="26" s="1"/>
  <c r="M88" i="26" a="1"/>
  <c r="M88" i="26" s="1"/>
  <c r="M89" i="26" a="1"/>
  <c r="M89" i="26" s="1"/>
  <c r="M90" i="26" a="1"/>
  <c r="M90" i="26" s="1"/>
  <c r="M91" i="26" a="1"/>
  <c r="M91" i="26" s="1"/>
  <c r="M92" i="26" a="1"/>
  <c r="M92" i="26" s="1"/>
  <c r="M93" i="26" a="1"/>
  <c r="M93" i="26" s="1"/>
  <c r="M94" i="26" a="1"/>
  <c r="M94" i="26" s="1"/>
  <c r="M95" i="26" a="1"/>
  <c r="M95" i="26"/>
  <c r="M96" i="26" a="1"/>
  <c r="M96" i="26" s="1"/>
  <c r="M97" i="26" a="1"/>
  <c r="M97" i="26" s="1"/>
  <c r="M98" i="26" a="1"/>
  <c r="M98" i="26" s="1"/>
  <c r="M99" i="26" a="1"/>
  <c r="M99" i="26" s="1"/>
  <c r="M100" i="26" a="1"/>
  <c r="M100" i="26" s="1"/>
  <c r="M101" i="26" a="1"/>
  <c r="M101" i="26" s="1"/>
  <c r="M102" i="26" a="1"/>
  <c r="M102" i="26" s="1"/>
  <c r="M103" i="26" a="1"/>
  <c r="M103" i="26"/>
  <c r="M104" i="26" a="1"/>
  <c r="M104" i="26" s="1"/>
  <c r="M105" i="26" a="1"/>
  <c r="M105" i="26" s="1"/>
  <c r="M106" i="26" a="1"/>
  <c r="M106" i="26" s="1"/>
  <c r="M107" i="26" a="1"/>
  <c r="M107" i="26" s="1"/>
  <c r="M108" i="26" a="1"/>
  <c r="M108" i="26" s="1"/>
  <c r="M109" i="26" a="1"/>
  <c r="M109" i="26" s="1"/>
  <c r="M110" i="26" a="1"/>
  <c r="M110" i="26" s="1"/>
  <c r="M111" i="26" a="1"/>
  <c r="M111" i="26"/>
  <c r="M112" i="26" a="1"/>
  <c r="M112" i="26" s="1"/>
  <c r="M113" i="26" a="1"/>
  <c r="M113" i="26" s="1"/>
  <c r="M114" i="26" a="1"/>
  <c r="M114" i="26" s="1"/>
  <c r="M115" i="26" a="1"/>
  <c r="M115" i="26" s="1"/>
  <c r="M116" i="26" a="1"/>
  <c r="M116" i="26" s="1"/>
  <c r="M117" i="26" a="1"/>
  <c r="M117" i="26" s="1"/>
  <c r="M118" i="26" a="1"/>
  <c r="M118" i="26" s="1"/>
  <c r="M119" i="26" a="1"/>
  <c r="M119" i="26" s="1"/>
  <c r="M120" i="26" a="1"/>
  <c r="M120" i="26" s="1"/>
  <c r="M121" i="26" a="1"/>
  <c r="M121" i="26" s="1"/>
  <c r="M122" i="26" a="1"/>
  <c r="M122" i="26" s="1"/>
  <c r="M123" i="26" a="1"/>
  <c r="M123" i="26"/>
  <c r="M124" i="26" a="1"/>
  <c r="M124" i="26" s="1"/>
  <c r="M125" i="26" a="1"/>
  <c r="M125" i="26" s="1"/>
  <c r="M126" i="26" a="1"/>
  <c r="M126" i="26" s="1"/>
  <c r="M127" i="26" a="1"/>
  <c r="M127" i="26"/>
  <c r="M128" i="26" a="1"/>
  <c r="M128" i="26" s="1"/>
  <c r="M129" i="26" a="1"/>
  <c r="M129" i="26" s="1"/>
  <c r="M130" i="26" a="1"/>
  <c r="M130" i="26" s="1"/>
  <c r="M131" i="26" a="1"/>
  <c r="M131" i="26"/>
  <c r="M132" i="26" a="1"/>
  <c r="M132" i="26" s="1"/>
  <c r="M133" i="26" a="1"/>
  <c r="M133" i="26" s="1"/>
  <c r="M134" i="26" a="1"/>
  <c r="M134" i="26" s="1"/>
  <c r="M135" i="26" a="1"/>
  <c r="M135" i="26" s="1"/>
  <c r="M136" i="26" a="1"/>
  <c r="M136" i="26" s="1"/>
  <c r="M137" i="26" a="1"/>
  <c r="M137" i="26" s="1"/>
  <c r="M138" i="26" a="1"/>
  <c r="M138" i="26" s="1"/>
  <c r="M139" i="26" a="1"/>
  <c r="M139" i="26"/>
  <c r="M140" i="26" a="1"/>
  <c r="M140" i="26" s="1"/>
  <c r="M141" i="26" a="1"/>
  <c r="M141" i="26" s="1"/>
  <c r="M142" i="26" a="1"/>
  <c r="M142" i="26" s="1"/>
  <c r="M143" i="26" a="1"/>
  <c r="M143" i="26"/>
  <c r="M144" i="26" a="1"/>
  <c r="M144" i="26" s="1"/>
  <c r="M145" i="26" a="1"/>
  <c r="M145" i="26" s="1"/>
  <c r="M146" i="26" a="1"/>
  <c r="M146" i="26" s="1"/>
  <c r="M147" i="26" a="1"/>
  <c r="M147" i="26" s="1"/>
  <c r="M148" i="26" a="1"/>
  <c r="M148" i="26" s="1"/>
  <c r="M149" i="26" a="1"/>
  <c r="M149" i="26" s="1"/>
  <c r="M150" i="26" a="1"/>
  <c r="M150" i="26" s="1"/>
  <c r="M151" i="26" a="1"/>
  <c r="M151" i="26"/>
  <c r="M152" i="26" a="1"/>
  <c r="M152" i="26" s="1"/>
  <c r="M153" i="26" a="1"/>
  <c r="M153" i="26" s="1"/>
  <c r="M154" i="26" a="1"/>
  <c r="M154" i="26" s="1"/>
  <c r="M155" i="26" a="1"/>
  <c r="M155" i="26" s="1"/>
  <c r="M156" i="26" a="1"/>
  <c r="M156" i="26" s="1"/>
  <c r="M157" i="26" a="1"/>
  <c r="M157" i="26" s="1"/>
  <c r="M158" i="26" a="1"/>
  <c r="M158" i="26" s="1"/>
  <c r="M159" i="26" a="1"/>
  <c r="M159" i="26" s="1"/>
  <c r="M160" i="26" a="1"/>
  <c r="M160" i="26" s="1"/>
  <c r="M161" i="26" a="1"/>
  <c r="M161" i="26" s="1"/>
  <c r="M162" i="26" a="1"/>
  <c r="M162" i="26" s="1"/>
  <c r="M163" i="26" a="1"/>
  <c r="M163" i="26"/>
  <c r="M164" i="26" a="1"/>
  <c r="M164" i="26" s="1"/>
  <c r="M165" i="26" a="1"/>
  <c r="M165" i="26" s="1"/>
  <c r="M166" i="26" a="1"/>
  <c r="M166" i="26" s="1"/>
  <c r="M167" i="26" a="1"/>
  <c r="M167" i="26"/>
  <c r="M168" i="26" a="1"/>
  <c r="M168" i="26" s="1"/>
  <c r="M169" i="26" a="1"/>
  <c r="M169" i="26" s="1"/>
  <c r="M170" i="26" a="1"/>
  <c r="M170" i="26" s="1"/>
  <c r="M171" i="26" a="1"/>
  <c r="M171" i="26" s="1"/>
  <c r="M172" i="26" a="1"/>
  <c r="M172" i="26" s="1"/>
  <c r="M173" i="26" a="1"/>
  <c r="M173" i="26" s="1"/>
  <c r="M174" i="26" a="1"/>
  <c r="M174" i="26" s="1"/>
  <c r="M175" i="26" a="1"/>
  <c r="M175" i="26"/>
  <c r="M176" i="26" a="1"/>
  <c r="M176" i="26" s="1"/>
  <c r="M177" i="26" a="1"/>
  <c r="M177" i="26" s="1"/>
  <c r="M178" i="26" a="1"/>
  <c r="M178" i="26" s="1"/>
  <c r="M179" i="26" a="1"/>
  <c r="M179" i="26" s="1"/>
  <c r="M180" i="26" a="1"/>
  <c r="M180" i="26" s="1"/>
  <c r="M181" i="26" a="1"/>
  <c r="M181" i="26" s="1"/>
  <c r="M182" i="26" a="1"/>
  <c r="M182" i="26" s="1"/>
  <c r="M183" i="26" a="1"/>
  <c r="M183" i="26" s="1"/>
  <c r="M184" i="26" a="1"/>
  <c r="M184" i="26" s="1"/>
  <c r="M185" i="26" a="1"/>
  <c r="M185" i="26" s="1"/>
  <c r="M186" i="26" a="1"/>
  <c r="M186" i="26" s="1"/>
  <c r="M187" i="26" a="1"/>
  <c r="M187" i="26" s="1"/>
  <c r="M188" i="26" a="1"/>
  <c r="M188" i="26" s="1"/>
  <c r="M189" i="26" a="1"/>
  <c r="M189" i="26" s="1"/>
  <c r="M190" i="26" a="1"/>
  <c r="M190" i="26" s="1"/>
  <c r="M191" i="26" a="1"/>
  <c r="M191" i="26" s="1"/>
  <c r="M192" i="26" a="1"/>
  <c r="M192" i="26" s="1"/>
  <c r="M193" i="26" a="1"/>
  <c r="M193" i="26" s="1"/>
  <c r="M194" i="26" a="1"/>
  <c r="M194" i="26" s="1"/>
  <c r="M195" i="26" a="1"/>
  <c r="M195" i="26" s="1"/>
  <c r="M196" i="26" a="1"/>
  <c r="M196" i="26" s="1"/>
  <c r="M197" i="26" a="1"/>
  <c r="M197" i="26" s="1"/>
  <c r="M198" i="26" a="1"/>
  <c r="M198" i="26" s="1"/>
  <c r="M199" i="26" a="1"/>
  <c r="M199" i="26" s="1"/>
  <c r="M200" i="26" a="1"/>
  <c r="M200" i="26" s="1"/>
  <c r="M201" i="26" a="1"/>
  <c r="M201" i="26" s="1"/>
  <c r="M202" i="26" a="1"/>
  <c r="M202" i="26" s="1"/>
  <c r="M203" i="26" a="1"/>
  <c r="M203" i="26" s="1"/>
  <c r="M204" i="26" a="1"/>
  <c r="M204" i="26" s="1"/>
  <c r="M205" i="26" a="1"/>
  <c r="M205" i="26" s="1"/>
  <c r="M206" i="26" a="1"/>
  <c r="M206" i="26" s="1"/>
  <c r="M207" i="26" a="1"/>
  <c r="M207" i="26" s="1"/>
  <c r="M208" i="26" a="1"/>
  <c r="M208" i="26" s="1"/>
  <c r="M209" i="26" a="1"/>
  <c r="M209" i="26" s="1"/>
  <c r="M210" i="26" a="1"/>
  <c r="M210" i="26" s="1"/>
  <c r="M211" i="26" a="1"/>
  <c r="M211" i="26" s="1"/>
  <c r="M212" i="26" a="1"/>
  <c r="M212" i="26" s="1"/>
  <c r="M213" i="26" a="1"/>
  <c r="M213" i="26" s="1"/>
  <c r="M214" i="26" a="1"/>
  <c r="M214" i="26" s="1"/>
  <c r="M215" i="26" a="1"/>
  <c r="M215" i="26" s="1"/>
  <c r="M216" i="26" a="1"/>
  <c r="M216" i="26" s="1"/>
  <c r="M217" i="26" a="1"/>
  <c r="M217" i="26" s="1"/>
  <c r="M218" i="26" a="1"/>
  <c r="M218" i="26" s="1"/>
  <c r="M219" i="26" a="1"/>
  <c r="M219" i="26" s="1"/>
  <c r="M220" i="26" a="1"/>
  <c r="M220" i="26" s="1"/>
  <c r="M221" i="26" a="1"/>
  <c r="M221" i="26" s="1"/>
  <c r="M222" i="26" a="1"/>
  <c r="M222" i="26" s="1"/>
  <c r="M223" i="26" a="1"/>
  <c r="M223" i="26" s="1"/>
  <c r="M224" i="26" a="1"/>
  <c r="M224" i="26" s="1"/>
  <c r="M225" i="26" a="1"/>
  <c r="M225" i="26" s="1"/>
  <c r="M226" i="26" a="1"/>
  <c r="M226" i="26" s="1"/>
  <c r="M227" i="26" a="1"/>
  <c r="M227" i="26" s="1"/>
  <c r="M228" i="26" a="1"/>
  <c r="M228" i="26" s="1"/>
  <c r="M229" i="26" a="1"/>
  <c r="M229" i="26" s="1"/>
  <c r="M230" i="26" a="1"/>
  <c r="M230" i="26" s="1"/>
  <c r="M231" i="26" a="1"/>
  <c r="M231" i="26" s="1"/>
  <c r="M232" i="26" a="1"/>
  <c r="M232" i="26" s="1"/>
  <c r="M233" i="26" a="1"/>
  <c r="M233" i="26" s="1"/>
  <c r="M234" i="26" a="1"/>
  <c r="M234" i="26" s="1"/>
  <c r="M235" i="26" a="1"/>
  <c r="M235" i="26" s="1"/>
  <c r="M236" i="26" a="1"/>
  <c r="M236" i="26" s="1"/>
  <c r="M237" i="26" a="1"/>
  <c r="M237" i="26" s="1"/>
  <c r="M238" i="26" a="1"/>
  <c r="M238" i="26" s="1"/>
  <c r="M239" i="26" a="1"/>
  <c r="M239" i="26" s="1"/>
  <c r="M240" i="26" a="1"/>
  <c r="M240" i="26" s="1"/>
  <c r="M241" i="26" a="1"/>
  <c r="M241" i="26" s="1"/>
  <c r="M242" i="26" a="1"/>
  <c r="M242" i="26" s="1"/>
  <c r="M243" i="26" a="1"/>
  <c r="M243" i="26" s="1"/>
  <c r="M244" i="26" a="1"/>
  <c r="M244" i="26" s="1"/>
  <c r="M245" i="26" a="1"/>
  <c r="M245" i="26" s="1"/>
  <c r="M246" i="26" a="1"/>
  <c r="M246" i="26" s="1"/>
  <c r="M247" i="26" a="1"/>
  <c r="M247" i="26" s="1"/>
  <c r="M248" i="26" a="1"/>
  <c r="M248" i="26" s="1"/>
  <c r="M249" i="26" a="1"/>
  <c r="M249" i="26" s="1"/>
  <c r="M250" i="26" a="1"/>
  <c r="M250" i="26" s="1"/>
  <c r="M251" i="26" a="1"/>
  <c r="M251" i="26" s="1"/>
  <c r="M252" i="26" a="1"/>
  <c r="M252" i="26" s="1"/>
  <c r="M253" i="26" a="1"/>
  <c r="M253" i="26" s="1"/>
  <c r="M254" i="26" a="1"/>
  <c r="M254" i="26" s="1"/>
  <c r="M255" i="26" a="1"/>
  <c r="M255" i="26" s="1"/>
  <c r="M256" i="26" a="1"/>
  <c r="M256" i="26" s="1"/>
  <c r="M257" i="26" a="1"/>
  <c r="M257" i="26" s="1"/>
  <c r="M258" i="26" a="1"/>
  <c r="M258" i="26" s="1"/>
  <c r="M259" i="26" a="1"/>
  <c r="M259" i="26" s="1"/>
  <c r="M260" i="26" a="1"/>
  <c r="M260" i="26" s="1"/>
  <c r="M261" i="26" a="1"/>
  <c r="M261" i="26" s="1"/>
  <c r="M262" i="26" a="1"/>
  <c r="M262" i="26" s="1"/>
  <c r="M263" i="26" a="1"/>
  <c r="M263" i="26" s="1"/>
  <c r="M264" i="26" a="1"/>
  <c r="M264" i="26" s="1"/>
  <c r="M265" i="26" a="1"/>
  <c r="M265" i="26" s="1"/>
  <c r="M266" i="26" a="1"/>
  <c r="M266" i="26" s="1"/>
  <c r="M267" i="26" a="1"/>
  <c r="M267" i="26" s="1"/>
  <c r="M268" i="26" a="1"/>
  <c r="M268" i="26" s="1"/>
  <c r="M269" i="26" a="1"/>
  <c r="M269" i="26" s="1"/>
  <c r="M270" i="26" a="1"/>
  <c r="M270" i="26" s="1"/>
  <c r="M271" i="26" a="1"/>
  <c r="M271" i="26" s="1"/>
  <c r="M272" i="26" a="1"/>
  <c r="M272" i="26" s="1"/>
  <c r="M273" i="26" a="1"/>
  <c r="M273" i="26" s="1"/>
  <c r="M274" i="26" a="1"/>
  <c r="M274" i="26" s="1"/>
  <c r="M275" i="26" a="1"/>
  <c r="M275" i="26" s="1"/>
  <c r="M276" i="26" a="1"/>
  <c r="M276" i="26" s="1"/>
  <c r="M277" i="26" a="1"/>
  <c r="M277" i="26" s="1"/>
  <c r="M278" i="26" a="1"/>
  <c r="M278" i="26" s="1"/>
  <c r="M279" i="26" a="1"/>
  <c r="M279" i="26" s="1"/>
  <c r="M280" i="26" a="1"/>
  <c r="M280" i="26" s="1"/>
  <c r="M281" i="26" a="1"/>
  <c r="M281" i="26" s="1"/>
  <c r="M282" i="26" a="1"/>
  <c r="M282" i="26" s="1"/>
  <c r="M283" i="26" a="1"/>
  <c r="M283" i="26" s="1"/>
  <c r="M284" i="26" a="1"/>
  <c r="M284" i="26" s="1"/>
  <c r="M285" i="26" a="1"/>
  <c r="M285" i="26" s="1"/>
  <c r="M286" i="26" a="1"/>
  <c r="M286" i="26" s="1"/>
  <c r="M287" i="26" a="1"/>
  <c r="M287" i="26" s="1"/>
  <c r="M288" i="26" a="1"/>
  <c r="M288" i="26" s="1"/>
  <c r="M289" i="26" a="1"/>
  <c r="M289" i="26" s="1"/>
  <c r="M290" i="26" a="1"/>
  <c r="M290" i="26" s="1"/>
  <c r="M291" i="26" a="1"/>
  <c r="M291" i="26" s="1"/>
  <c r="M292" i="26" a="1"/>
  <c r="M292" i="26" s="1"/>
  <c r="M293" i="26" a="1"/>
  <c r="M293" i="26" s="1"/>
  <c r="M294" i="26" a="1"/>
  <c r="M294" i="26" s="1"/>
  <c r="M295" i="26" a="1"/>
  <c r="M295" i="26" s="1"/>
  <c r="M296" i="26" a="1"/>
  <c r="M296" i="26" s="1"/>
  <c r="M297" i="26" a="1"/>
  <c r="M297" i="26" s="1"/>
  <c r="M298" i="26" a="1"/>
  <c r="M298" i="26" s="1"/>
  <c r="M299" i="26" a="1"/>
  <c r="M299" i="26" s="1"/>
  <c r="M300" i="26" a="1"/>
  <c r="M300" i="26" s="1"/>
  <c r="M301" i="26" a="1"/>
  <c r="M301" i="26" s="1"/>
  <c r="M302" i="26" a="1"/>
  <c r="M302" i="26" s="1"/>
  <c r="M303" i="26" a="1"/>
  <c r="M303" i="26" s="1"/>
  <c r="M304" i="26" a="1"/>
  <c r="M304" i="26" s="1"/>
  <c r="M305" i="26" a="1"/>
  <c r="M305" i="26" s="1"/>
  <c r="M306" i="26" a="1"/>
  <c r="M306" i="26"/>
  <c r="M307" i="26" a="1"/>
  <c r="M307" i="26" s="1"/>
  <c r="M308" i="26" a="1"/>
  <c r="M308" i="26"/>
  <c r="M309" i="26" a="1"/>
  <c r="M309" i="26" s="1"/>
  <c r="M310" i="26" a="1"/>
  <c r="M310" i="26"/>
  <c r="M311" i="26" a="1"/>
  <c r="M311" i="26" s="1"/>
  <c r="M312" i="26" a="1"/>
  <c r="M312" i="26" s="1"/>
  <c r="M313" i="26" a="1"/>
  <c r="M313" i="26" s="1"/>
  <c r="M314" i="26" a="1"/>
  <c r="M314" i="26"/>
  <c r="M315" i="26" a="1"/>
  <c r="M315" i="26" s="1"/>
  <c r="M316" i="26" a="1"/>
  <c r="M316" i="26"/>
  <c r="M317" i="26" a="1"/>
  <c r="M317" i="26" s="1"/>
  <c r="M318" i="26" a="1"/>
  <c r="M318" i="26"/>
  <c r="M319" i="26" a="1"/>
  <c r="M319" i="26" s="1"/>
  <c r="M320" i="26" a="1"/>
  <c r="M320" i="26" s="1"/>
  <c r="M321" i="26" a="1"/>
  <c r="M321" i="26" s="1"/>
  <c r="M322" i="26" a="1"/>
  <c r="M322" i="26"/>
  <c r="M323" i="26" a="1"/>
  <c r="M323" i="26" s="1"/>
  <c r="M324" i="26" a="1"/>
  <c r="M324" i="26"/>
  <c r="M325" i="26" a="1"/>
  <c r="M325" i="26" s="1"/>
  <c r="M326" i="26" a="1"/>
  <c r="M326" i="26"/>
  <c r="M327" i="26" a="1"/>
  <c r="M327" i="26" s="1"/>
  <c r="M328" i="26" a="1"/>
  <c r="M328" i="26" s="1"/>
  <c r="M329" i="26" a="1"/>
  <c r="M329" i="26" s="1"/>
  <c r="M330" i="26" a="1"/>
  <c r="M330" i="26"/>
  <c r="M331" i="26" a="1"/>
  <c r="M331" i="26" s="1"/>
  <c r="M332" i="26" a="1"/>
  <c r="M332" i="26"/>
  <c r="M333" i="26" a="1"/>
  <c r="M333" i="26" s="1"/>
  <c r="M334" i="26" a="1"/>
  <c r="M334" i="26"/>
  <c r="M335" i="26" a="1"/>
  <c r="M335" i="26" s="1"/>
  <c r="M336" i="26" a="1"/>
  <c r="M336" i="26" s="1"/>
  <c r="M337" i="26" a="1"/>
  <c r="M337" i="26" s="1"/>
  <c r="M338" i="26" a="1"/>
  <c r="M338" i="26"/>
  <c r="M339" i="26" a="1"/>
  <c r="M339" i="26" s="1"/>
  <c r="M340" i="26" a="1"/>
  <c r="M340" i="26"/>
  <c r="M341" i="26" a="1"/>
  <c r="M341" i="26" s="1"/>
  <c r="M342" i="26" a="1"/>
  <c r="M342" i="26"/>
  <c r="M343" i="26" a="1"/>
  <c r="M343" i="26" s="1"/>
  <c r="M344" i="26" a="1"/>
  <c r="M344" i="26" s="1"/>
  <c r="M345" i="26" a="1"/>
  <c r="M345" i="26" s="1"/>
  <c r="M346" i="26" a="1"/>
  <c r="M346" i="26"/>
  <c r="M347" i="26" a="1"/>
  <c r="M347" i="26" s="1"/>
  <c r="M348" i="26" a="1"/>
  <c r="M348" i="26"/>
  <c r="M349" i="26" a="1"/>
  <c r="M349" i="26" s="1"/>
  <c r="M350" i="26" a="1"/>
  <c r="M350" i="26"/>
  <c r="M351" i="26" a="1"/>
  <c r="M351" i="26" s="1"/>
  <c r="M352" i="26" a="1"/>
  <c r="M352" i="26" s="1"/>
  <c r="M353" i="26" a="1"/>
  <c r="M353" i="26" s="1"/>
  <c r="M354" i="26" a="1"/>
  <c r="M354" i="26"/>
  <c r="M355" i="26" a="1"/>
  <c r="M355" i="26" s="1"/>
  <c r="M356" i="26" a="1"/>
  <c r="M356" i="26"/>
  <c r="M357" i="26" a="1"/>
  <c r="M357" i="26" s="1"/>
  <c r="M358" i="26" a="1"/>
  <c r="M358" i="26"/>
  <c r="M359" i="26" a="1"/>
  <c r="M359" i="26" s="1"/>
  <c r="M360" i="26" a="1"/>
  <c r="M360" i="26" s="1"/>
  <c r="M361" i="26" a="1"/>
  <c r="M361" i="26" s="1"/>
  <c r="M362" i="26" a="1"/>
  <c r="M362" i="26"/>
  <c r="M363" i="26" a="1"/>
  <c r="M363" i="26" s="1"/>
  <c r="M364" i="26" a="1"/>
  <c r="M364" i="26"/>
  <c r="M365" i="26" a="1"/>
  <c r="M365" i="26" s="1"/>
  <c r="M366" i="26" a="1"/>
  <c r="M366" i="26"/>
  <c r="M367" i="26" a="1"/>
  <c r="M367" i="26" s="1"/>
  <c r="M368" i="26" a="1"/>
  <c r="M368" i="26" s="1"/>
  <c r="M369" i="26" a="1"/>
  <c r="M369" i="26" s="1"/>
  <c r="M370" i="26" a="1"/>
  <c r="M370" i="26"/>
  <c r="M371" i="26" a="1"/>
  <c r="M371" i="26" s="1"/>
  <c r="M372" i="26" a="1"/>
  <c r="M372" i="26"/>
  <c r="M373" i="26" a="1"/>
  <c r="M373" i="26" s="1"/>
  <c r="M374" i="26" a="1"/>
  <c r="M374" i="26"/>
  <c r="M375" i="26" a="1"/>
  <c r="M375" i="26" s="1"/>
  <c r="M376" i="26" a="1"/>
  <c r="M376" i="26" s="1"/>
  <c r="M377" i="26" a="1"/>
  <c r="M377" i="26" s="1"/>
  <c r="M378" i="26" a="1"/>
  <c r="M378" i="26"/>
  <c r="M379" i="26" a="1"/>
  <c r="M379" i="26" s="1"/>
  <c r="M380" i="26" a="1"/>
  <c r="M380" i="26"/>
  <c r="M381" i="26" a="1"/>
  <c r="M381" i="26" s="1"/>
  <c r="M382" i="26" a="1"/>
  <c r="M382" i="26"/>
  <c r="M383" i="26" a="1"/>
  <c r="M383" i="26" s="1"/>
  <c r="M384" i="26" a="1"/>
  <c r="M384" i="26" s="1"/>
  <c r="M385" i="26" a="1"/>
  <c r="M385" i="26" s="1"/>
  <c r="M386" i="26" a="1"/>
  <c r="M386" i="26"/>
  <c r="M387" i="26" a="1"/>
  <c r="M387" i="26" s="1"/>
  <c r="M388" i="26" a="1"/>
  <c r="M388" i="26"/>
  <c r="M389" i="26" a="1"/>
  <c r="M389" i="26" s="1"/>
  <c r="M390" i="26" a="1"/>
  <c r="M390" i="26"/>
  <c r="M391" i="26" a="1"/>
  <c r="M391" i="26" s="1"/>
  <c r="M392" i="26" a="1"/>
  <c r="M392" i="26" s="1"/>
  <c r="M393" i="26" a="1"/>
  <c r="M393" i="26" s="1"/>
  <c r="M394" i="26" a="1"/>
  <c r="M394" i="26"/>
  <c r="M395" i="26" a="1"/>
  <c r="M395" i="26" s="1"/>
  <c r="M396" i="26" a="1"/>
  <c r="M396" i="26"/>
  <c r="M397" i="26" a="1"/>
  <c r="M397" i="26" s="1"/>
  <c r="M398" i="26" a="1"/>
  <c r="M398" i="26"/>
  <c r="M399" i="26" a="1"/>
  <c r="M399" i="26" s="1"/>
  <c r="M400" i="26" a="1"/>
  <c r="M400" i="26" s="1"/>
  <c r="M401" i="26" a="1"/>
  <c r="M401" i="26" s="1"/>
  <c r="M402" i="26" a="1"/>
  <c r="M402" i="26"/>
  <c r="M403" i="26" a="1"/>
  <c r="M403" i="26" s="1"/>
  <c r="M404" i="26" a="1"/>
  <c r="M404" i="26"/>
  <c r="M405" i="26" a="1"/>
  <c r="M405" i="26" s="1"/>
  <c r="M406" i="26" a="1"/>
  <c r="M406" i="26"/>
  <c r="M407" i="26" a="1"/>
  <c r="M407" i="26" s="1"/>
  <c r="M408" i="26" a="1"/>
  <c r="M408" i="26" s="1"/>
  <c r="M409" i="26" a="1"/>
  <c r="M409" i="26" s="1"/>
  <c r="M410" i="26" a="1"/>
  <c r="M410" i="26"/>
  <c r="M411" i="26" a="1"/>
  <c r="M411" i="26" s="1"/>
  <c r="M412" i="26" a="1"/>
  <c r="M412" i="26"/>
  <c r="M413" i="26" a="1"/>
  <c r="M413" i="26" s="1"/>
  <c r="M414" i="26" a="1"/>
  <c r="M414" i="26"/>
  <c r="M415" i="26" a="1"/>
  <c r="M415" i="26" s="1"/>
  <c r="M416" i="26" a="1"/>
  <c r="M416" i="26" s="1"/>
  <c r="M417" i="26" a="1"/>
  <c r="M417" i="26" s="1"/>
  <c r="M418" i="26" a="1"/>
  <c r="M418" i="26"/>
  <c r="M419" i="26" a="1"/>
  <c r="M419" i="26" s="1"/>
  <c r="M420" i="26" a="1"/>
  <c r="M420" i="26"/>
  <c r="M421" i="26" a="1"/>
  <c r="M421" i="26" s="1"/>
  <c r="M422" i="26" a="1"/>
  <c r="M422" i="26"/>
  <c r="M423" i="26" a="1"/>
  <c r="M423" i="26" s="1"/>
  <c r="M424" i="26" a="1"/>
  <c r="M424" i="26" s="1"/>
  <c r="M425" i="26" a="1"/>
  <c r="M425" i="26" s="1"/>
  <c r="M426" i="26" a="1"/>
  <c r="M426" i="26"/>
  <c r="M427" i="26" a="1"/>
  <c r="M427" i="26" s="1"/>
  <c r="M428" i="26" a="1"/>
  <c r="M428" i="26"/>
  <c r="M429" i="26" a="1"/>
  <c r="M429" i="26" s="1"/>
  <c r="M430" i="26" a="1"/>
  <c r="M430" i="26"/>
  <c r="M3" i="26" a="1"/>
  <c r="M3" i="26"/>
  <c r="M4" i="26" a="1"/>
  <c r="M4" i="26"/>
  <c r="M5" i="26" a="1"/>
  <c r="M5" i="26"/>
  <c r="M6" i="26" a="1"/>
  <c r="M6" i="26"/>
  <c r="M7" i="26" a="1"/>
  <c r="M7" i="26"/>
  <c r="M2" i="26" a="1"/>
  <c r="M2" i="26" s="1"/>
  <c r="O2" i="26" a="1"/>
  <c r="O2" i="26" s="1"/>
  <c r="O3" i="26" a="1"/>
  <c r="O3" i="26" s="1"/>
  <c r="O4" i="26" a="1"/>
  <c r="O4" i="26" s="1"/>
  <c r="O5" i="26" a="1"/>
  <c r="O5" i="26" s="1"/>
  <c r="O6" i="26" a="1"/>
  <c r="O6" i="26"/>
  <c r="O7" i="26" a="1"/>
  <c r="O7" i="26" s="1"/>
  <c r="C40" i="27" l="1"/>
  <c r="C34" i="27"/>
  <c r="C19" i="27"/>
  <c r="D19" i="27"/>
  <c r="D34" i="27" l="1"/>
  <c r="D40" i="27"/>
  <c r="D16" i="27"/>
  <c r="F8" i="27"/>
  <c r="F7" i="27"/>
  <c r="F6" i="27"/>
  <c r="F5" i="27"/>
  <c r="F4" i="27"/>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2" i="1"/>
  <c r="D37" i="27" l="1"/>
  <c r="F46" i="27"/>
  <c r="E28" i="27"/>
  <c r="D30" i="27"/>
  <c r="M46" i="27"/>
  <c r="I46" i="27"/>
  <c r="E46" i="27"/>
  <c r="K45" i="27"/>
  <c r="G45" i="27"/>
  <c r="F25" i="27"/>
  <c r="L46" i="27"/>
  <c r="H46" i="27"/>
  <c r="D46" i="27"/>
  <c r="J45" i="27"/>
  <c r="F45" i="27"/>
  <c r="F29" i="27"/>
  <c r="D29" i="27"/>
  <c r="F27" i="27"/>
  <c r="E25" i="27"/>
  <c r="D24" i="27"/>
  <c r="L45" i="27"/>
  <c r="E29" i="27"/>
  <c r="E24" i="27"/>
  <c r="D28" i="27"/>
  <c r="D38" i="27"/>
  <c r="K46" i="27"/>
  <c r="G46" i="27"/>
  <c r="M45" i="27"/>
  <c r="I45" i="27"/>
  <c r="E45" i="27"/>
  <c r="E30" i="27"/>
  <c r="F28" i="27"/>
  <c r="E27" i="27"/>
  <c r="F24" i="27"/>
  <c r="J46" i="27"/>
  <c r="H45" i="27"/>
  <c r="D45" i="27"/>
  <c r="D27" i="27"/>
  <c r="F30" i="27"/>
  <c r="D25"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<sst xmlns="http://schemas.openxmlformats.org/spreadsheetml/2006/main" count="662" uniqueCount="193">
  <si>
    <t>State</t>
  </si>
  <si>
    <t>District</t>
  </si>
  <si>
    <t>School A</t>
  </si>
  <si>
    <t>Total Enrollment</t>
  </si>
  <si>
    <t>ELA Perc Prof</t>
  </si>
  <si>
    <t>Math Perc Prof</t>
  </si>
  <si>
    <t>Subgroup</t>
  </si>
  <si>
    <t>White</t>
  </si>
  <si>
    <t>Asian</t>
  </si>
  <si>
    <t>Total</t>
  </si>
  <si>
    <t>Economically Disadvantaged</t>
  </si>
  <si>
    <t>Pacific Islander</t>
  </si>
  <si>
    <t>School B</t>
  </si>
  <si>
    <t>Grade Span</t>
  </si>
  <si>
    <t>Website</t>
  </si>
  <si>
    <t>K-8</t>
  </si>
  <si>
    <t>K-5</t>
  </si>
  <si>
    <t>School C</t>
  </si>
  <si>
    <t>School D</t>
  </si>
  <si>
    <t>K-12</t>
  </si>
  <si>
    <t>9-12</t>
  </si>
  <si>
    <t>101 Learning Drive, Houston, TX</t>
  </si>
  <si>
    <t>102 Learning Drive, Houston, TX</t>
  </si>
  <si>
    <t>103 Learning Drive, Houston, TX</t>
  </si>
  <si>
    <t>104 Learning Drive, Houston, TX</t>
  </si>
  <si>
    <t>555-1234</t>
  </si>
  <si>
    <t>555-1235</t>
  </si>
  <si>
    <t>555-1236</t>
  </si>
  <si>
    <t>555-1237</t>
  </si>
  <si>
    <t>websitehere.com</t>
  </si>
  <si>
    <t>Principal Name</t>
  </si>
  <si>
    <t>Entity Name</t>
  </si>
  <si>
    <t>District Superintendant Name</t>
  </si>
  <si>
    <t>Enrollment_Percent</t>
  </si>
  <si>
    <t>B - Recognized Performance</t>
  </si>
  <si>
    <t>D - Performance Needs Improvement</t>
  </si>
  <si>
    <t>F - Unacceptable Performance</t>
  </si>
  <si>
    <t>EntityID</t>
  </si>
  <si>
    <t>Student Achievement</t>
  </si>
  <si>
    <t>Closing Gaps</t>
  </si>
  <si>
    <t>5 Yr Grad Rate</t>
  </si>
  <si>
    <t>CCMR Scaled Score</t>
  </si>
  <si>
    <t>Perc College Ready</t>
  </si>
  <si>
    <t>Perc Career_Military Ready</t>
  </si>
  <si>
    <t>Exceeds Standard</t>
  </si>
  <si>
    <t>Does Not Meet Standard</t>
  </si>
  <si>
    <t>Falls Far Below Standard</t>
  </si>
  <si>
    <t>Meets Standard</t>
  </si>
  <si>
    <t>1701 N. Congress Avenue, Austin, TX 78701</t>
  </si>
  <si>
    <t>https://tea.texas.gov/</t>
  </si>
  <si>
    <t>(512) 463-9734</t>
  </si>
  <si>
    <t>Mike Morath</t>
  </si>
  <si>
    <t>State Accountability Rating</t>
  </si>
  <si>
    <t>1A. Current Ratio</t>
  </si>
  <si>
    <t>1B. Unrestricted Days Cash</t>
  </si>
  <si>
    <t>1C. Enrollment Variance</t>
  </si>
  <si>
    <t>1D. Debt Default</t>
  </si>
  <si>
    <t>2A. Total Margin and Aggregated Three-Year Total Margin</t>
  </si>
  <si>
    <t>2B. Debt to Asset Ratio</t>
  </si>
  <si>
    <t>2C. Cash Flow</t>
  </si>
  <si>
    <t>2D. Debt Service Coverage Ratio</t>
  </si>
  <si>
    <t>Possible Responses</t>
  </si>
  <si>
    <t>Financial Performance</t>
  </si>
  <si>
    <t>1A. Material Terms of Contract</t>
  </si>
  <si>
    <t>1B. Education Requirements</t>
  </si>
  <si>
    <t>2A. Financial Reporting and Compliance</t>
  </si>
  <si>
    <t>2B. Financial Management and Oversight</t>
  </si>
  <si>
    <t>3A. Governance Requirements</t>
  </si>
  <si>
    <t>3B. Reporting Requirements</t>
  </si>
  <si>
    <t>4A. Rights of Students</t>
  </si>
  <si>
    <t>4B. Attendance Goals</t>
  </si>
  <si>
    <t>3C. Management Accountability (if applicable)</t>
  </si>
  <si>
    <t>4D. Employee Rights</t>
  </si>
  <si>
    <t>4E. Background Checks</t>
  </si>
  <si>
    <t>5A1. Facilities Requirements</t>
  </si>
  <si>
    <t>5B. Health and Safety</t>
  </si>
  <si>
    <t>5C. Information Management</t>
  </si>
  <si>
    <t>Not Applicable</t>
  </si>
  <si>
    <t>Organizational Performance</t>
  </si>
  <si>
    <t>Percent College Ready</t>
  </si>
  <si>
    <t>Percent Career and Military Ready</t>
  </si>
  <si>
    <t>State ID</t>
  </si>
  <si>
    <t>School Name</t>
  </si>
  <si>
    <t>School Address</t>
  </si>
  <si>
    <t>School Leader Name</t>
  </si>
  <si>
    <t>School Phone Number</t>
  </si>
  <si>
    <t>Helper</t>
  </si>
  <si>
    <t>Accountability Rating</t>
  </si>
  <si>
    <t>School Quality Framework Rating</t>
  </si>
  <si>
    <t xml:space="preserve">Overall </t>
  </si>
  <si>
    <t>School</t>
  </si>
  <si>
    <t>ELA</t>
  </si>
  <si>
    <t>Mathematics</t>
  </si>
  <si>
    <t>Five Year Graduation Rate</t>
  </si>
  <si>
    <t>Overall Score</t>
  </si>
  <si>
    <t>Overall State Accountability Rating</t>
  </si>
  <si>
    <t>Overall SQF rating</t>
  </si>
  <si>
    <t>Student achievement state rating</t>
  </si>
  <si>
    <t>Student Achievement SQF rating</t>
  </si>
  <si>
    <t>Student progress state rating</t>
  </si>
  <si>
    <t>Student progress SQF rating</t>
  </si>
  <si>
    <t>Closing gaps state rating</t>
  </si>
  <si>
    <t>Closing Gaps SQF rating</t>
  </si>
  <si>
    <t>C - Acceptable Performance</t>
  </si>
  <si>
    <t>A - Exemplary Performance</t>
  </si>
  <si>
    <t>Possible state ratings</t>
  </si>
  <si>
    <t>Student Proficiency Rates</t>
  </si>
  <si>
    <t>Mission Specific Goal 1</t>
  </si>
  <si>
    <t>Student Achievement Measures</t>
  </si>
  <si>
    <t>Closing Gaps Measures</t>
  </si>
  <si>
    <t>School Progress</t>
  </si>
  <si>
    <t>Growth Score</t>
  </si>
  <si>
    <t>Academic growth Scaled score</t>
  </si>
  <si>
    <t>School Progress Metrics</t>
  </si>
  <si>
    <t>Relative Performance</t>
  </si>
  <si>
    <t>Mission Specific Goal 2</t>
  </si>
  <si>
    <t>Mission specific Goal 1 Outcome</t>
  </si>
  <si>
    <t>Mission specific goal 2 Outcome</t>
  </si>
  <si>
    <t xml:space="preserve">Example: Are students meeting or exceeding National Education Technology (NETS) grade-level standards? </t>
  </si>
  <si>
    <t>Possible SQF ratings</t>
  </si>
  <si>
    <t>Indicator 1: Texas A-F Accountability System</t>
  </si>
  <si>
    <t>Indicator 2: Mission-Specific Goals</t>
  </si>
  <si>
    <t>Mission-Specific Metrics</t>
  </si>
  <si>
    <t>N/A</t>
  </si>
  <si>
    <t>African American</t>
  </si>
  <si>
    <t>Hispanic</t>
  </si>
  <si>
    <t>Two or More Races</t>
  </si>
  <si>
    <t>American Indian</t>
  </si>
  <si>
    <t>EL</t>
  </si>
  <si>
    <t>Special Ed</t>
  </si>
  <si>
    <t>https://tea.texas.gov/sites/default/files/2019%20Overview%201%20page_fnl_accessible.pdf</t>
  </si>
  <si>
    <t>https://rptsvr1.tea.texas.gov/perfreport/account/2019/srch.html?srch=C</t>
  </si>
  <si>
    <t>For more information on your school's performance, visit:</t>
  </si>
  <si>
    <t>For an overview of state accountability calculations, visit:</t>
  </si>
  <si>
    <t>District Rating</t>
  </si>
  <si>
    <t>Indicator 1: Near-Term Measures</t>
  </si>
  <si>
    <t>Indicator 2: Sustainability Measures</t>
  </si>
  <si>
    <t>Indicator 1: Education Program</t>
  </si>
  <si>
    <t>Indicator 2: Financial Management and Oversight</t>
  </si>
  <si>
    <t>Indicator 3: Governance and Reporting</t>
  </si>
  <si>
    <t>Indicator 4: Students and Employees</t>
  </si>
  <si>
    <t>Indicator 5: School Environment</t>
  </si>
  <si>
    <t>Is the school managing its finances appropriately?</t>
  </si>
  <si>
    <t>Does the school protect student and employee rights?</t>
  </si>
  <si>
    <t>Entity ID</t>
  </si>
  <si>
    <t>Is the school financially viable in the upcoming year?</t>
  </si>
  <si>
    <t>Will the school continue to be financially viable over time?</t>
  </si>
  <si>
    <t>Possible Dropdown Menu Items</t>
  </si>
  <si>
    <t>Adapting the Template</t>
  </si>
  <si>
    <t>Overview of this Template</t>
  </si>
  <si>
    <t>Completing the Template</t>
  </si>
  <si>
    <t>Generating the Dashboards</t>
  </si>
  <si>
    <t>The dashboards include text boxes that explain the metrics and measures used to evaluate school performance. District authorizers are encouraged to add to these text boxes and include contextual information on the school's performance. For example, district authorizers can explain why a school may have posted unusually low ratings in a particular area.</t>
  </si>
  <si>
    <t xml:space="preserve">This template, when used correctly, will allow district authorizers to produce annual reports for each school in its portfolio with limited need for extensive revision per school. These easy-to-digest annual reports cover academic, organizational, and financial performance and can be used to update charter boards, school leaders, and the broader education community. </t>
  </si>
  <si>
    <t>In addition to dashboards, there are some columns in the data worksheets that are automatically populated. This is intended to reduce data input requirements, which minimizes the likelihood of inputting incorrect data or inconsistently formatted data.</t>
  </si>
  <si>
    <t>For example, in the School Info worksheet, use the dropdown menu to input State Accountability ratings into Columns H, J, L, and N. Based on the information in these cells, Columns I, K, M, and O populate automatically with the corresponding School Quality Review rating. Similar dropdown menus can be found in the financial and organizational data worksheets.</t>
  </si>
  <si>
    <t xml:space="preserve">If the district authorizer needs to change the list of dropdown menu items, change the list located to the right of the dataset. In the example above, the possible State Accountability Ratings in the School Info worksheet is located in Column V. To remove the dropdown menu completely, clear all data validation rules using the Data Validation tool in the Data menu of the taskbar. The same is true for the organizational and financial data worksheets. </t>
  </si>
  <si>
    <t>Picture above taken from School Info worksheet</t>
  </si>
  <si>
    <t>Picture above taken from Academic Dashboard worksheet</t>
  </si>
  <si>
    <r>
      <t xml:space="preserve">The Academic and Financial/Organizational dashboards populate automatically as data are uploaded into the worksheets. </t>
    </r>
    <r>
      <rPr>
        <b/>
        <sz val="11"/>
        <color theme="1"/>
        <rFont val="Calibri"/>
        <family val="2"/>
        <scheme val="minor"/>
      </rPr>
      <t xml:space="preserve">To update a dashboard for a school, use the Dropdown menu in Cell E3 </t>
    </r>
    <r>
      <rPr>
        <sz val="11"/>
        <color theme="1"/>
        <rFont val="Calibri"/>
        <family val="2"/>
        <scheme val="minor"/>
      </rPr>
      <t>(the cell with the school name). This menu is based on the school names listed in the School Info worksheet. All data, including graphs, should update automatically. Simply save each dashboard as a PDF to create a report card for each school.</t>
    </r>
  </si>
  <si>
    <t>Grades:</t>
  </si>
  <si>
    <r>
      <t>Does the school environmen</t>
    </r>
    <r>
      <rPr>
        <i/>
        <sz val="11"/>
        <rFont val="Calibri"/>
        <family val="2"/>
        <scheme val="minor"/>
      </rPr>
      <t>t comply</t>
    </r>
    <r>
      <rPr>
        <i/>
        <sz val="11"/>
        <color theme="1"/>
        <rFont val="Calibri"/>
        <family val="2"/>
        <scheme val="minor"/>
      </rPr>
      <t xml:space="preserve"> with health and safety regulations?</t>
    </r>
  </si>
  <si>
    <t>For more information on the district's School Quality Framework, visit:</t>
  </si>
  <si>
    <t>INSERT WEBSITE LINK HERE</t>
  </si>
  <si>
    <t xml:space="preserve">  </t>
  </si>
  <si>
    <r>
      <t xml:space="preserve">College, Career, and Military Readiness </t>
    </r>
    <r>
      <rPr>
        <i/>
        <sz val="14"/>
        <rFont val="Calibri"/>
        <family val="2"/>
        <scheme val="minor"/>
      </rPr>
      <t>(only applies to Grade 9-12)</t>
    </r>
  </si>
  <si>
    <t>Mission Specific Goal 3</t>
  </si>
  <si>
    <t>Mission specific goal 3 Outcome</t>
  </si>
  <si>
    <t>Mission Specific Goal 4</t>
  </si>
  <si>
    <t>Mission specific goal 4 Outcome</t>
  </si>
  <si>
    <t xml:space="preserve">Add school's third mission-specific goal. </t>
  </si>
  <si>
    <t xml:space="preserve">Add school's fourth mission-specific goal. </t>
  </si>
  <si>
    <r>
      <t xml:space="preserve">For instance, to include additional mission-specific measures for each school, add two additional columns to the right of the mission-specific columns in the School Info tab. Copy and paste the columns with the mission-specific goals and the corresponding ratings (ex: Columns V and W) into the two new columns. The drop-down menu for ratings will carry over. Be sure to display these new data on the corresponding dashboard. In this example, extend the mission-specific performance table by copying the bottom-most metric and pasting it into a new column. Be sure to update the formula by updating the column number (bolded in the following example) to align with the goal. For example, the formula </t>
    </r>
    <r>
      <rPr>
        <i/>
        <sz val="11"/>
        <color rgb="FFFF0000"/>
        <rFont val="Calibri"/>
        <family val="2"/>
        <scheme val="minor"/>
      </rPr>
      <t>VLOOKUP($E$3,'</t>
    </r>
    <r>
      <rPr>
        <i/>
        <u/>
        <sz val="11"/>
        <color rgb="FFFF0000"/>
        <rFont val="Calibri"/>
        <family val="2"/>
        <scheme val="minor"/>
      </rPr>
      <t>School Info</t>
    </r>
    <r>
      <rPr>
        <i/>
        <sz val="11"/>
        <color rgb="FFFF0000"/>
        <rFont val="Calibri"/>
        <family val="2"/>
        <scheme val="minor"/>
      </rPr>
      <t>'!$1:$1048576,</t>
    </r>
    <r>
      <rPr>
        <b/>
        <i/>
        <sz val="11"/>
        <color rgb="FFFF0000"/>
        <rFont val="Calibri"/>
        <family val="2"/>
        <scheme val="minor"/>
      </rPr>
      <t>20</t>
    </r>
    <r>
      <rPr>
        <i/>
        <sz val="11"/>
        <color rgb="FFFF0000"/>
        <rFont val="Calibri"/>
        <family val="2"/>
        <scheme val="minor"/>
      </rPr>
      <t>,FALSE)</t>
    </r>
    <r>
      <rPr>
        <sz val="11"/>
        <color theme="1"/>
        <rFont val="Calibri"/>
        <family val="2"/>
        <scheme val="minor"/>
      </rPr>
      <t xml:space="preserve"> pulls the information from the 20th column in the School Info tab. Update that number to match the new column you just created. </t>
    </r>
  </si>
  <si>
    <r>
      <t>Does the school comply with</t>
    </r>
    <r>
      <rPr>
        <i/>
        <sz val="11"/>
        <rFont val="Calibri"/>
        <family val="2"/>
        <scheme val="minor"/>
      </rPr>
      <t xml:space="preserve"> governance</t>
    </r>
    <r>
      <rPr>
        <i/>
        <sz val="11"/>
        <color theme="1"/>
        <rFont val="Calibri"/>
        <family val="2"/>
        <scheme val="minor"/>
      </rPr>
      <t xml:space="preserve"> and reporting requirements and implement foundational practices of effective schools?</t>
    </r>
  </si>
  <si>
    <t>1C. Effective Instruction and Assessment</t>
  </si>
  <si>
    <t>1D. Students with Disabilities</t>
  </si>
  <si>
    <t>1E. Bilingual Education and English Learners</t>
  </si>
  <si>
    <t>3D. Governance Commitment to Student Achievement and Well-Being</t>
  </si>
  <si>
    <t>Indicator 6: School Culture</t>
  </si>
  <si>
    <t>6A. Student Supports</t>
  </si>
  <si>
    <t>6B. Family and Community Involvement</t>
  </si>
  <si>
    <t>Does the school adhere to material terms in its education program and implement elements of effective schools?</t>
  </si>
  <si>
    <t>Does the school set behavioral expectations, address whole-child health, and engage families and community?</t>
  </si>
  <si>
    <t>4C. Staff Credentials</t>
  </si>
  <si>
    <t xml:space="preserve">4C. Staff Credentials </t>
  </si>
  <si>
    <t>5A. Facilities Requirements</t>
  </si>
  <si>
    <t xml:space="preserve">4D. Employee Rights </t>
  </si>
  <si>
    <t xml:space="preserve">4E. Background Checks </t>
  </si>
  <si>
    <t>3C. Management Accountability</t>
  </si>
  <si>
    <t>Approaches Standard</t>
  </si>
  <si>
    <t>Instructions for Using the Annual Campus Evaluation Report Template</t>
  </si>
  <si>
    <t xml:space="preserve">Because this template aligns to the TEA Campus Evaluation Framework, there should be little modification necessary to create annual reports. Nevertheless, this template is easily adaptable if district authorizers wish to make changes. </t>
  </si>
  <si>
    <r>
      <t xml:space="preserve">This template aligns to the TEA Campus Evaluation Framework. The individual worksheets are formatted to automatically populate the Academic and Organizational/Financial Dashboards. Thus, it is not necessary for district staff to adjust the headings, columns, or categories used in this template. </t>
    </r>
    <r>
      <rPr>
        <b/>
        <sz val="11"/>
        <color theme="1"/>
        <rFont val="Calibri"/>
        <family val="2"/>
        <scheme val="minor"/>
      </rPr>
      <t xml:space="preserve">Simply copy and paste school data into the appropriate headings.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</si>
</sst>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1"/>
      <name val="Calibri"/>
      <family val="2"/>
      <scheme val="minor"/>
    </font>
    <font>
      <sz val="28"/>
      <name val="Calibri"/>
      <family val="2"/>
      <scheme val="minor"/>
    </font>
    <font>
      <sz val="12"/>
      <color theme="1"/>
      <name val="Calibri"/>
      <family val="2"/>
      <scheme val="minor"/>
    </font>
    <font>
      <sz val="16"/>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12"/>
      <color rgb="FF7030A0"/>
      <name val="Calibri"/>
      <family val="2"/>
      <scheme val="minor"/>
    </font>
    <font>
      <b/>
      <sz val="16"/>
      <color rgb="FF7A0000"/>
      <name val="Calibri"/>
      <family val="2"/>
      <scheme val="minor"/>
    </font>
    <font>
      <sz val="36"/>
      <color theme="1"/>
      <name val="Source Sans Pro SemiBold"/>
      <family val="2"/>
    </font>
    <font>
      <b/>
      <sz val="14"/>
      <name val="Calibri"/>
      <family val="2"/>
      <scheme val="minor"/>
    </font>
    <font>
      <i/>
      <sz val="11"/>
      <name val="Calibri"/>
      <family val="2"/>
      <scheme val="minor"/>
    </font>
    <font>
      <i/>
      <sz val="11"/>
      <color theme="1"/>
      <name val="Calibri"/>
      <family val="2"/>
      <scheme val="minor"/>
    </font>
    <font>
      <b/>
      <sz val="18"/>
      <color rgb="FF7A0000"/>
      <name val="Calibri"/>
      <family val="2"/>
      <scheme val="minor"/>
    </font>
    <font>
      <b/>
      <sz val="20"/>
      <color theme="1"/>
      <name val="Calibri"/>
      <family val="2"/>
      <scheme val="minor"/>
    </font>
    <font>
      <sz val="12"/>
      <name val="Calibri"/>
      <family val="2"/>
      <scheme val="minor"/>
    </font>
    <font>
      <i/>
      <sz val="9"/>
      <color theme="1"/>
      <name val="Calibri"/>
      <family val="2"/>
      <scheme val="minor"/>
    </font>
    <font>
      <i/>
      <sz val="14"/>
      <name val="Calibri"/>
      <family val="2"/>
      <scheme val="minor"/>
    </font>
    <font>
      <i/>
      <sz val="11"/>
      <color rgb="FFFF0000"/>
      <name val="Calibri"/>
      <family val="2"/>
      <scheme val="minor"/>
    </font>
    <font>
      <b/>
      <i/>
      <sz val="11"/>
      <color rgb="FFFF0000"/>
      <name val="Calibri"/>
      <family val="2"/>
      <scheme val="minor"/>
    </font>
    <font>
      <i/>
      <u/>
      <sz val="11"/>
      <color rgb="FFFF0000"/>
      <name val="Calibri"/>
      <family val="2"/>
      <scheme val="minor"/>
    </font>
    <font>
      <b/>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5F5F5"/>
        <bgColor indexed="64"/>
      </patternFill>
    </fill>
    <fill>
      <patternFill patternType="solid">
        <fgColor rgb="FFF5F5F5"/>
        <bgColor theme="4"/>
      </patternFill>
    </fill>
    <fill>
      <patternFill patternType="solid">
        <fgColor theme="7" tint="0.79998168889431442"/>
        <bgColor indexed="64"/>
      </patternFill>
    </fill>
    <fill>
      <patternFill patternType="solid">
        <fgColor rgb="FFFFFBEF"/>
        <bgColor indexed="64"/>
      </patternFill>
    </fill>
    <fill>
      <patternFill patternType="solid">
        <fgColor theme="9" tint="0.79998168889431442"/>
        <bgColor indexed="64"/>
      </patternFill>
    </fill>
  </fills>
  <borders count="5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56">
    <xf numFmtId="0" fontId="0" fillId="0" borderId="0" xfId="0"/>
    <xf numFmtId="9" fontId="0" fillId="0" borderId="0" xfId="1" applyFont="1"/>
    <xf numFmtId="0" fontId="2" fillId="0" borderId="0" xfId="0" applyFont="1"/>
    <xf numFmtId="49" fontId="2" fillId="0" borderId="0" xfId="0" applyNumberFormat="1" applyFont="1"/>
    <xf numFmtId="49" fontId="0" fillId="0" borderId="0" xfId="0" applyNumberFormat="1"/>
    <xf numFmtId="1" fontId="0" fillId="0" borderId="0" xfId="0" applyNumberFormat="1"/>
    <xf numFmtId="164" fontId="2" fillId="0" borderId="0" xfId="0" applyNumberFormat="1" applyFont="1"/>
    <xf numFmtId="164" fontId="0" fillId="0" borderId="0" xfId="0" applyNumberFormat="1"/>
    <xf numFmtId="9" fontId="0" fillId="0" borderId="0" xfId="1" applyNumberFormat="1" applyFont="1"/>
    <xf numFmtId="0" fontId="4" fillId="0" borderId="0" xfId="2"/>
    <xf numFmtId="49" fontId="2" fillId="0" borderId="0" xfId="0" applyNumberFormat="1" applyFont="1" applyAlignment="1">
      <alignment wrapText="1"/>
    </xf>
    <xf numFmtId="0" fontId="0" fillId="0" borderId="0" xfId="0" applyAlignment="1">
      <alignment wrapText="1"/>
    </xf>
    <xf numFmtId="0" fontId="0" fillId="3" borderId="0" xfId="0" applyFill="1"/>
    <xf numFmtId="0" fontId="5" fillId="3" borderId="0" xfId="0" applyFont="1" applyFill="1"/>
    <xf numFmtId="0" fontId="0" fillId="3" borderId="0" xfId="0" applyFont="1" applyFill="1" applyAlignment="1">
      <alignment horizontal="left"/>
    </xf>
    <xf numFmtId="0" fontId="0" fillId="3" borderId="0" xfId="0" applyFill="1" applyAlignment="1">
      <alignment wrapText="1"/>
    </xf>
    <xf numFmtId="0" fontId="5" fillId="4" borderId="10" xfId="0" applyFont="1" applyFill="1" applyBorder="1"/>
    <xf numFmtId="0" fontId="5" fillId="4" borderId="12" xfId="0" applyFont="1" applyFill="1" applyBorder="1"/>
    <xf numFmtId="0" fontId="5" fillId="4" borderId="9" xfId="0" applyFont="1" applyFill="1" applyBorder="1"/>
    <xf numFmtId="0" fontId="8" fillId="3" borderId="0" xfId="0" applyFont="1" applyFill="1" applyBorder="1" applyAlignment="1">
      <alignment vertical="center"/>
    </xf>
    <xf numFmtId="0" fontId="0" fillId="3" borderId="0" xfId="0" applyFill="1" applyAlignment="1"/>
    <xf numFmtId="0" fontId="0" fillId="3" borderId="0" xfId="0" applyFill="1" applyBorder="1"/>
    <xf numFmtId="0" fontId="0" fillId="3" borderId="0" xfId="1" applyNumberFormat="1" applyFont="1" applyFill="1" applyBorder="1"/>
    <xf numFmtId="0" fontId="7" fillId="3" borderId="0" xfId="0" applyFont="1" applyFill="1" applyAlignment="1">
      <alignment wrapText="1"/>
    </xf>
    <xf numFmtId="0" fontId="7" fillId="3" borderId="0" xfId="0" applyFont="1" applyFill="1" applyAlignment="1">
      <alignment horizontal="center"/>
    </xf>
    <xf numFmtId="0" fontId="11" fillId="3" borderId="0" xfId="0" applyFont="1" applyFill="1" applyBorder="1" applyAlignment="1">
      <alignment horizontal="center"/>
    </xf>
    <xf numFmtId="0" fontId="13" fillId="3" borderId="0" xfId="0" applyFont="1" applyFill="1"/>
    <xf numFmtId="0" fontId="4" fillId="3" borderId="0" xfId="2" applyFill="1"/>
    <xf numFmtId="0" fontId="12" fillId="3" borderId="3" xfId="0" applyFont="1" applyFill="1" applyBorder="1"/>
    <xf numFmtId="0" fontId="12" fillId="3" borderId="24" xfId="1" applyNumberFormat="1" applyFont="1" applyFill="1" applyBorder="1" applyAlignment="1">
      <alignment horizontal="center"/>
    </xf>
    <xf numFmtId="0" fontId="12" fillId="3" borderId="5" xfId="0" applyFont="1" applyFill="1" applyBorder="1"/>
    <xf numFmtId="0" fontId="12" fillId="3" borderId="25" xfId="1" applyNumberFormat="1" applyFont="1" applyFill="1" applyBorder="1" applyAlignment="1">
      <alignment horizontal="center" wrapText="1"/>
    </xf>
    <xf numFmtId="0" fontId="0" fillId="0" borderId="0" xfId="0" applyFill="1"/>
    <xf numFmtId="0" fontId="0" fillId="0" borderId="0" xfId="0" applyFont="1" applyFill="1" applyBorder="1"/>
    <xf numFmtId="0" fontId="5" fillId="4" borderId="40" xfId="0" applyFont="1" applyFill="1" applyBorder="1"/>
    <xf numFmtId="0" fontId="9" fillId="6" borderId="17" xfId="0" applyFont="1" applyFill="1" applyBorder="1" applyAlignment="1">
      <alignment horizontal="center" vertical="center" wrapText="1"/>
    </xf>
    <xf numFmtId="49" fontId="9" fillId="6" borderId="18" xfId="0" applyNumberFormat="1" applyFont="1" applyFill="1" applyBorder="1" applyAlignment="1">
      <alignment horizontal="center" vertical="center" wrapText="1"/>
    </xf>
    <xf numFmtId="49" fontId="9" fillId="6" borderId="18" xfId="0" applyNumberFormat="1" applyFont="1" applyFill="1" applyBorder="1" applyAlignment="1">
      <alignment horizontal="center" vertical="center"/>
    </xf>
    <xf numFmtId="49" fontId="9" fillId="6" borderId="19" xfId="0" applyNumberFormat="1" applyFont="1" applyFill="1" applyBorder="1" applyAlignment="1">
      <alignment horizontal="center" vertical="center" wrapText="1"/>
    </xf>
    <xf numFmtId="49" fontId="9" fillId="6" borderId="34" xfId="0" applyNumberFormat="1" applyFont="1" applyFill="1" applyBorder="1" applyAlignment="1">
      <alignment horizontal="center" vertical="center" wrapText="1"/>
    </xf>
    <xf numFmtId="49" fontId="9" fillId="6" borderId="14" xfId="0" applyNumberFormat="1" applyFont="1" applyFill="1" applyBorder="1" applyAlignment="1">
      <alignment horizontal="center" vertical="center" wrapText="1"/>
    </xf>
    <xf numFmtId="0" fontId="2" fillId="0" borderId="0" xfId="0" applyFont="1" applyAlignment="1">
      <alignment horizontal="center"/>
    </xf>
    <xf numFmtId="0" fontId="0" fillId="0" borderId="0" xfId="0" applyAlignment="1">
      <alignment horizontal="left"/>
    </xf>
    <xf numFmtId="0" fontId="0" fillId="0" borderId="42" xfId="0" applyBorder="1" applyAlignment="1">
      <alignment horizontal="left"/>
    </xf>
    <xf numFmtId="0" fontId="0" fillId="0" borderId="43" xfId="0" applyBorder="1" applyAlignment="1">
      <alignment horizontal="left"/>
    </xf>
    <xf numFmtId="0" fontId="2" fillId="6" borderId="41" xfId="0" applyFont="1" applyFill="1" applyBorder="1" applyAlignment="1">
      <alignment horizontal="left"/>
    </xf>
    <xf numFmtId="0" fontId="2" fillId="0" borderId="0" xfId="0" applyFont="1" applyBorder="1" applyAlignment="1">
      <alignment wrapText="1"/>
    </xf>
    <xf numFmtId="0" fontId="2" fillId="0" borderId="0" xfId="0" applyFont="1" applyAlignment="1">
      <alignment wrapText="1"/>
    </xf>
    <xf numFmtId="0" fontId="0" fillId="0" borderId="42" xfId="0" applyBorder="1"/>
    <xf numFmtId="0" fontId="0" fillId="0" borderId="43" xfId="0" applyBorder="1"/>
    <xf numFmtId="0" fontId="2" fillId="0" borderId="41" xfId="0" applyFont="1" applyBorder="1" applyAlignment="1">
      <alignment wrapText="1"/>
    </xf>
    <xf numFmtId="0" fontId="2" fillId="2" borderId="0" xfId="0" applyFont="1" applyFill="1" applyAlignment="1">
      <alignment wrapText="1"/>
    </xf>
    <xf numFmtId="0" fontId="2" fillId="0" borderId="0" xfId="0" applyFont="1" applyFill="1" applyAlignment="1">
      <alignment wrapText="1"/>
    </xf>
    <xf numFmtId="0" fontId="19" fillId="3" borderId="0" xfId="0" applyFont="1" applyFill="1" applyAlignment="1">
      <alignment horizontal="center" vertical="center" wrapText="1"/>
    </xf>
    <xf numFmtId="0" fontId="14" fillId="3" borderId="0" xfId="0" applyFont="1" applyFill="1" applyAlignment="1">
      <alignment horizontal="center" wrapText="1"/>
    </xf>
    <xf numFmtId="0" fontId="14" fillId="3" borderId="0" xfId="0" applyFont="1" applyFill="1" applyAlignment="1">
      <alignment horizontal="center"/>
    </xf>
    <xf numFmtId="9" fontId="12" fillId="3" borderId="15" xfId="1" applyFont="1" applyFill="1" applyBorder="1" applyAlignment="1">
      <alignment horizontal="center"/>
    </xf>
    <xf numFmtId="9" fontId="12" fillId="3" borderId="4" xfId="1" applyFont="1" applyFill="1" applyBorder="1" applyAlignment="1">
      <alignment horizontal="center"/>
    </xf>
    <xf numFmtId="0" fontId="12" fillId="3" borderId="15" xfId="1" applyNumberFormat="1" applyFont="1" applyFill="1" applyBorder="1" applyAlignment="1">
      <alignment horizontal="center"/>
    </xf>
    <xf numFmtId="0" fontId="12" fillId="3" borderId="4" xfId="1" applyNumberFormat="1" applyFont="1" applyFill="1" applyBorder="1" applyAlignment="1">
      <alignment horizontal="center"/>
    </xf>
    <xf numFmtId="0" fontId="12" fillId="3" borderId="16" xfId="1" applyNumberFormat="1" applyFont="1" applyFill="1" applyBorder="1" applyAlignment="1">
      <alignment horizontal="center"/>
    </xf>
    <xf numFmtId="0" fontId="12" fillId="3" borderId="6" xfId="1" applyNumberFormat="1" applyFont="1" applyFill="1" applyBorder="1" applyAlignment="1">
      <alignment horizontal="center"/>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xf>
    <xf numFmtId="0" fontId="11" fillId="6" borderId="19" xfId="0" applyFont="1" applyFill="1" applyBorder="1" applyAlignment="1">
      <alignment horizontal="center" vertical="center"/>
    </xf>
    <xf numFmtId="9" fontId="12" fillId="3" borderId="33" xfId="1" applyFont="1" applyFill="1" applyBorder="1" applyAlignment="1">
      <alignment horizontal="center"/>
    </xf>
    <xf numFmtId="9" fontId="12" fillId="3" borderId="24" xfId="1" applyFont="1" applyFill="1" applyBorder="1" applyAlignment="1">
      <alignment horizontal="center"/>
    </xf>
    <xf numFmtId="9" fontId="12" fillId="3" borderId="35" xfId="1" applyFont="1" applyFill="1" applyBorder="1" applyAlignment="1">
      <alignment horizontal="center"/>
    </xf>
    <xf numFmtId="9" fontId="12" fillId="3" borderId="16" xfId="1" applyFont="1" applyFill="1" applyBorder="1" applyAlignment="1">
      <alignment horizontal="center"/>
    </xf>
    <xf numFmtId="9" fontId="12" fillId="3" borderId="25" xfId="1" applyFont="1" applyFill="1" applyBorder="1" applyAlignment="1">
      <alignment horizontal="center"/>
    </xf>
    <xf numFmtId="9" fontId="12" fillId="3" borderId="36" xfId="1" applyFont="1" applyFill="1" applyBorder="1" applyAlignment="1">
      <alignment horizontal="center"/>
    </xf>
    <xf numFmtId="0" fontId="7" fillId="3" borderId="10" xfId="0" applyFont="1" applyFill="1" applyBorder="1" applyAlignment="1">
      <alignment wrapText="1"/>
    </xf>
    <xf numFmtId="0" fontId="21" fillId="3" borderId="11" xfId="0" applyFont="1" applyFill="1" applyBorder="1" applyAlignment="1">
      <alignment horizontal="center"/>
    </xf>
    <xf numFmtId="0" fontId="7" fillId="3" borderId="12" xfId="0" applyFont="1" applyFill="1" applyBorder="1" applyAlignment="1">
      <alignment wrapText="1"/>
    </xf>
    <xf numFmtId="0" fontId="21" fillId="3" borderId="13" xfId="0" applyFont="1" applyFill="1" applyBorder="1" applyAlignment="1">
      <alignment horizontal="center"/>
    </xf>
    <xf numFmtId="0" fontId="2" fillId="0" borderId="44" xfId="0" applyFont="1" applyBorder="1"/>
    <xf numFmtId="0" fontId="0" fillId="0" borderId="3" xfId="0" applyBorder="1"/>
    <xf numFmtId="0" fontId="10" fillId="0" borderId="0" xfId="0" applyFont="1" applyBorder="1" applyAlignment="1">
      <alignment horizontal="center"/>
    </xf>
    <xf numFmtId="0" fontId="10" fillId="0" borderId="4" xfId="0" applyFont="1" applyBorder="1" applyAlignment="1">
      <alignment horizontal="center"/>
    </xf>
    <xf numFmtId="0" fontId="0" fillId="0" borderId="0" xfId="0" applyBorder="1"/>
    <xf numFmtId="0" fontId="0" fillId="0" borderId="4" xfId="0" applyBorder="1"/>
    <xf numFmtId="0" fontId="0" fillId="0" borderId="0" xfId="0" applyBorder="1" applyAlignment="1">
      <alignment horizontal="left" wrapText="1"/>
    </xf>
    <xf numFmtId="0" fontId="0" fillId="0" borderId="4" xfId="0" applyBorder="1" applyAlignment="1">
      <alignment horizontal="left" wrapText="1"/>
    </xf>
    <xf numFmtId="0" fontId="0" fillId="0" borderId="26" xfId="0" applyBorder="1" applyAlignment="1">
      <alignment horizontal="center" vertical="center" wrapText="1"/>
    </xf>
    <xf numFmtId="0" fontId="22" fillId="0" borderId="0" xfId="0" applyFont="1"/>
    <xf numFmtId="0" fontId="0" fillId="3" borderId="0" xfId="0" applyFill="1" applyAlignment="1">
      <alignment horizontal="right"/>
    </xf>
    <xf numFmtId="0" fontId="15" fillId="3" borderId="0" xfId="0" applyFont="1" applyFill="1" applyBorder="1" applyAlignment="1">
      <alignment horizontal="center"/>
    </xf>
    <xf numFmtId="0" fontId="0" fillId="3" borderId="0" xfId="0" applyFill="1" applyAlignment="1">
      <alignment horizontal="right"/>
    </xf>
    <xf numFmtId="0" fontId="21" fillId="3" borderId="10" xfId="0" applyFont="1" applyFill="1" applyBorder="1" applyAlignment="1">
      <alignment wrapText="1"/>
    </xf>
    <xf numFmtId="0" fontId="7" fillId="3" borderId="4" xfId="0" applyFont="1" applyFill="1" applyBorder="1" applyAlignment="1">
      <alignment horizontal="center"/>
    </xf>
    <xf numFmtId="0" fontId="7" fillId="3" borderId="6" xfId="0" applyFont="1" applyFill="1" applyBorder="1" applyAlignment="1">
      <alignment horizontal="center"/>
    </xf>
    <xf numFmtId="0" fontId="0" fillId="2" borderId="0" xfId="0" applyFill="1"/>
    <xf numFmtId="0" fontId="18" fillId="0" borderId="0" xfId="0" applyFont="1" applyAlignment="1">
      <alignment wrapText="1"/>
    </xf>
    <xf numFmtId="0" fontId="0" fillId="0" borderId="0" xfId="0" applyAlignment="1">
      <alignment vertical="center"/>
    </xf>
    <xf numFmtId="0" fontId="22" fillId="0" borderId="0" xfId="0" applyFont="1" applyAlignment="1">
      <alignment vertical="center"/>
    </xf>
    <xf numFmtId="0" fontId="2" fillId="0" borderId="0" xfId="0" applyFont="1" applyFill="1" applyBorder="1" applyAlignment="1">
      <alignment wrapText="1"/>
    </xf>
    <xf numFmtId="0" fontId="27" fillId="0" borderId="0" xfId="0" applyFont="1" applyFill="1" applyBorder="1" applyAlignment="1">
      <alignment wrapText="1"/>
    </xf>
    <xf numFmtId="0" fontId="18" fillId="0" borderId="43" xfId="0" applyFont="1" applyFill="1" applyBorder="1"/>
    <xf numFmtId="49" fontId="2" fillId="0" borderId="0" xfId="0" applyNumberFormat="1" applyFont="1" applyAlignment="1">
      <alignment horizontal="center"/>
    </xf>
    <xf numFmtId="0" fontId="10" fillId="6" borderId="7" xfId="0" applyFont="1" applyFill="1" applyBorder="1" applyAlignment="1">
      <alignment horizontal="center"/>
    </xf>
    <xf numFmtId="0" fontId="10" fillId="6" borderId="46" xfId="0" applyFont="1" applyFill="1" applyBorder="1" applyAlignment="1">
      <alignment horizontal="center"/>
    </xf>
    <xf numFmtId="0" fontId="10" fillId="6" borderId="8" xfId="0" applyFont="1" applyFill="1" applyBorder="1" applyAlignment="1">
      <alignment horizontal="center"/>
    </xf>
    <xf numFmtId="0" fontId="0" fillId="0" borderId="32" xfId="0" applyBorder="1" applyAlignment="1">
      <alignment horizontal="left" wrapText="1"/>
    </xf>
    <xf numFmtId="0" fontId="0" fillId="0" borderId="31" xfId="0" applyBorder="1" applyAlignment="1">
      <alignment horizontal="left" wrapTex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0" fillId="0" borderId="49" xfId="0" applyBorder="1" applyAlignment="1">
      <alignment horizontal="center" vertical="center" wrapText="1"/>
    </xf>
    <xf numFmtId="0" fontId="0" fillId="0" borderId="21" xfId="0" applyBorder="1" applyAlignment="1">
      <alignment horizontal="left" wrapText="1"/>
    </xf>
    <xf numFmtId="0" fontId="0" fillId="0" borderId="22" xfId="0" applyBorder="1" applyAlignment="1">
      <alignment horizontal="left" wrapText="1"/>
    </xf>
    <xf numFmtId="0" fontId="0" fillId="0" borderId="5" xfId="0" applyBorder="1" applyAlignment="1">
      <alignment horizontal="center" vertical="center" wrapText="1"/>
    </xf>
    <xf numFmtId="0" fontId="0" fillId="0" borderId="45" xfId="0" applyBorder="1" applyAlignment="1">
      <alignment horizontal="left" wrapText="1"/>
    </xf>
    <xf numFmtId="0" fontId="0" fillId="0" borderId="6" xfId="0" applyBorder="1" applyAlignment="1">
      <alignment horizontal="left"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0" xfId="0" applyBorder="1" applyAlignment="1">
      <alignment horizontal="left" wrapText="1"/>
    </xf>
    <xf numFmtId="0" fontId="0" fillId="0" borderId="4" xfId="0" applyBorder="1" applyAlignment="1">
      <alignment horizontal="left" wrapText="1"/>
    </xf>
    <xf numFmtId="0" fontId="0" fillId="7" borderId="0" xfId="0" applyFill="1" applyBorder="1" applyAlignment="1">
      <alignment horizontal="left" wrapText="1"/>
    </xf>
    <xf numFmtId="0" fontId="0" fillId="7" borderId="4" xfId="0" applyFill="1" applyBorder="1" applyAlignment="1">
      <alignment horizontal="left" wrapText="1"/>
    </xf>
    <xf numFmtId="0" fontId="0" fillId="3" borderId="0" xfId="0" applyFill="1" applyAlignment="1">
      <alignment horizontal="right"/>
    </xf>
    <xf numFmtId="0" fontId="11" fillId="6" borderId="17" xfId="0" applyFont="1" applyFill="1" applyBorder="1" applyAlignment="1">
      <alignment horizontal="center" wrapText="1"/>
    </xf>
    <xf numFmtId="0" fontId="11" fillId="6" borderId="19" xfId="0" applyFont="1" applyFill="1" applyBorder="1" applyAlignment="1">
      <alignment horizontal="center" wrapText="1"/>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22" xfId="0" applyFont="1" applyFill="1" applyBorder="1" applyAlignment="1">
      <alignment horizontal="center"/>
    </xf>
    <xf numFmtId="0" fontId="12" fillId="3" borderId="3" xfId="0" applyFont="1" applyFill="1" applyBorder="1" applyAlignment="1">
      <alignment horizontal="center"/>
    </xf>
    <xf numFmtId="0" fontId="12" fillId="3" borderId="0" xfId="0" applyFont="1" applyFill="1" applyBorder="1" applyAlignment="1">
      <alignment horizontal="center"/>
    </xf>
    <xf numFmtId="0" fontId="12" fillId="3" borderId="4" xfId="0" applyFont="1" applyFill="1" applyBorder="1" applyAlignment="1">
      <alignment horizontal="center"/>
    </xf>
    <xf numFmtId="0" fontId="20" fillId="3" borderId="32" xfId="0" applyFont="1" applyFill="1" applyBorder="1" applyAlignment="1">
      <alignment horizontal="center"/>
    </xf>
    <xf numFmtId="0" fontId="12" fillId="3" borderId="26"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2" fillId="3" borderId="23"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2" fillId="3" borderId="28" xfId="0" applyFont="1" applyFill="1" applyBorder="1" applyAlignment="1">
      <alignment horizontal="left" vertical="center" wrapText="1"/>
    </xf>
    <xf numFmtId="0" fontId="12" fillId="3" borderId="29" xfId="0" applyFont="1" applyFill="1" applyBorder="1" applyAlignment="1">
      <alignment horizontal="left"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5" fillId="3" borderId="0" xfId="0" applyFont="1" applyFill="1" applyBorder="1" applyAlignment="1">
      <alignment horizontal="center"/>
    </xf>
    <xf numFmtId="0" fontId="6" fillId="5" borderId="7" xfId="0" applyFont="1" applyFill="1" applyBorder="1" applyAlignment="1">
      <alignment horizontal="center"/>
    </xf>
    <xf numFmtId="0" fontId="6" fillId="5" borderId="8" xfId="0" applyFont="1" applyFill="1" applyBorder="1" applyAlignment="1">
      <alignment horizontal="center"/>
    </xf>
    <xf numFmtId="0" fontId="17"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6" borderId="2" xfId="0" applyFont="1" applyFill="1" applyBorder="1" applyAlignment="1">
      <alignment horizontal="center" vertical="center"/>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6" fillId="6" borderId="1" xfId="0" applyFont="1" applyFill="1" applyBorder="1" applyAlignment="1">
      <alignment horizontal="center"/>
    </xf>
    <xf numFmtId="0" fontId="16" fillId="6" borderId="2" xfId="0" applyFont="1" applyFill="1" applyBorder="1" applyAlignment="1">
      <alignment horizontal="center"/>
    </xf>
    <xf numFmtId="0" fontId="17" fillId="6" borderId="5" xfId="0" applyFont="1" applyFill="1" applyBorder="1" applyAlignment="1">
      <alignment horizontal="center"/>
    </xf>
    <xf numFmtId="0" fontId="17" fillId="6" borderId="6" xfId="0" applyFont="1" applyFill="1" applyBorder="1" applyAlignment="1">
      <alignment horizontal="center"/>
    </xf>
    <xf numFmtId="0" fontId="0" fillId="2" borderId="0" xfId="0" applyFill="1" applyAlignment="1">
      <alignment horizontal="center"/>
    </xf>
  </cellXfs>
  <cellStyles count="3">
    <cellStyle name="Hyperlink" xfId="2" builtinId="8"/>
    <cellStyle name="Normal" xfId="0" builtinId="0"/>
    <cellStyle name="Percent" xfId="1" builtinId="5"/>
  </cellStyles>
  <dxfs count="38">
    <dxf>
      <font>
        <color theme="5" tint="-0.499984740745262"/>
      </font>
      <fill>
        <patternFill>
          <bgColor theme="7"/>
        </patternFill>
      </fill>
    </dxf>
    <dxf>
      <font>
        <color theme="5" tint="-0.499984740745262"/>
      </font>
      <fill>
        <patternFill>
          <bgColor theme="7"/>
        </patternFill>
      </fill>
    </dxf>
    <dxf>
      <font>
        <color theme="9" tint="-0.499984740745262"/>
      </font>
      <fill>
        <patternFill>
          <bgColor theme="9" tint="0.79998168889431442"/>
        </patternFill>
      </fill>
    </dxf>
    <dxf>
      <font>
        <b/>
        <i/>
        <color rgb="FF7A0000"/>
      </font>
      <fill>
        <patternFill>
          <bgColor rgb="FFF7797C"/>
        </patternFill>
      </fill>
    </dxf>
    <dxf>
      <font>
        <b/>
        <i val="0"/>
        <color rgb="FFFF0000"/>
      </font>
      <fill>
        <patternFill>
          <bgColor rgb="FFFFD5D5"/>
        </patternFill>
      </fill>
    </dxf>
    <dxf>
      <font>
        <color theme="9" tint="-0.499984740745262"/>
      </font>
      <fill>
        <patternFill>
          <bgColor theme="9" tint="0.79998168889431442"/>
        </patternFill>
      </fill>
    </dxf>
    <dxf>
      <font>
        <b/>
        <i/>
        <color rgb="FF7A0000"/>
      </font>
      <fill>
        <patternFill>
          <bgColor rgb="FFF7797C"/>
        </patternFill>
      </fill>
    </dxf>
    <dxf>
      <font>
        <b/>
        <i val="0"/>
        <color rgb="FFFF0000"/>
      </font>
      <fill>
        <patternFill>
          <bgColor rgb="FFFFD5D5"/>
        </patternFill>
      </fill>
    </dxf>
    <dxf>
      <font>
        <b/>
        <i val="0"/>
        <color rgb="FF7A0000"/>
      </font>
      <fill>
        <patternFill>
          <bgColor rgb="FFF7797C"/>
        </patternFill>
      </fill>
    </dxf>
    <dxf>
      <font>
        <b/>
        <i val="0"/>
        <color rgb="FFFF0000"/>
      </font>
      <fill>
        <patternFill>
          <bgColor rgb="FFFFD5D5"/>
        </patternFill>
      </fill>
    </dxf>
    <dxf>
      <font>
        <b/>
        <i val="0"/>
        <color theme="9" tint="-0.24994659260841701"/>
      </font>
      <fill>
        <patternFill>
          <bgColor theme="9" tint="0.79998168889431442"/>
        </patternFill>
      </fill>
    </dxf>
    <dxf>
      <font>
        <b/>
        <i val="0"/>
        <color theme="9" tint="-0.499984740745262"/>
      </font>
      <fill>
        <patternFill>
          <bgColor theme="9" tint="0.39994506668294322"/>
        </patternFill>
      </fill>
    </dxf>
    <dxf>
      <font>
        <b/>
        <i val="0"/>
        <color rgb="FF7A0000"/>
      </font>
      <fill>
        <patternFill>
          <bgColor rgb="FFF7797C"/>
        </patternFill>
      </fill>
    </dxf>
    <dxf>
      <font>
        <b/>
        <i val="0"/>
        <color rgb="FFFF0000"/>
      </font>
      <fill>
        <patternFill>
          <bgColor rgb="FFFFD5D5"/>
        </patternFill>
      </fill>
    </dxf>
    <dxf>
      <font>
        <b/>
        <i val="0"/>
        <color theme="9" tint="-0.24994659260841701"/>
      </font>
      <fill>
        <patternFill>
          <bgColor theme="9" tint="0.79998168889431442"/>
        </patternFill>
      </fill>
    </dxf>
    <dxf>
      <font>
        <b/>
        <i val="0"/>
        <color theme="9" tint="-0.499984740745262"/>
      </font>
      <fill>
        <patternFill>
          <bgColor theme="9" tint="0.39994506668294322"/>
        </patternFill>
      </fill>
    </dxf>
    <dxf>
      <font>
        <b/>
        <i val="0"/>
        <color rgb="FF7A0000"/>
      </font>
      <fill>
        <patternFill>
          <bgColor rgb="FFF7797C"/>
        </patternFill>
      </fill>
    </dxf>
    <dxf>
      <font>
        <b/>
        <i val="0"/>
        <color rgb="FFFF0000"/>
      </font>
      <fill>
        <patternFill>
          <bgColor rgb="FFFFD5D5"/>
        </patternFill>
      </fill>
    </dxf>
    <dxf>
      <font>
        <b/>
        <i val="0"/>
        <color theme="9" tint="-0.24994659260841701"/>
      </font>
      <fill>
        <patternFill>
          <bgColor theme="9" tint="0.79998168889431442"/>
        </patternFill>
      </fill>
    </dxf>
    <dxf>
      <font>
        <b/>
        <i val="0"/>
        <color theme="9" tint="-0.499984740745262"/>
      </font>
      <fill>
        <patternFill>
          <bgColor theme="9" tint="0.39994506668294322"/>
        </patternFill>
      </fill>
    </dxf>
    <dxf>
      <font>
        <b/>
        <i val="0"/>
        <color rgb="FF7A0000"/>
      </font>
      <fill>
        <patternFill>
          <bgColor rgb="FFF7797C"/>
        </patternFill>
      </fill>
    </dxf>
    <dxf>
      <font>
        <b/>
        <i val="0"/>
        <color rgb="FFFF0000"/>
      </font>
      <fill>
        <patternFill>
          <bgColor rgb="FFFFD5D5"/>
        </patternFill>
      </fill>
    </dxf>
    <dxf>
      <font>
        <b/>
        <i val="0"/>
        <color theme="9" tint="-0.24994659260841701"/>
      </font>
      <fill>
        <patternFill>
          <bgColor theme="9" tint="0.79998168889431442"/>
        </patternFill>
      </fill>
    </dxf>
    <dxf>
      <font>
        <b/>
        <i val="0"/>
        <color theme="9" tint="-0.499984740745262"/>
      </font>
      <fill>
        <patternFill>
          <bgColor theme="9" tint="0.39994506668294322"/>
        </patternFill>
      </fill>
    </dxf>
    <dxf>
      <font>
        <b/>
        <i val="0"/>
        <color theme="9" tint="-0.499984740745262"/>
      </font>
      <fill>
        <patternFill>
          <bgColor theme="9" tint="0.39994506668294322"/>
        </patternFill>
      </fill>
    </dxf>
    <dxf>
      <font>
        <color theme="9" tint="-0.499984740745262"/>
      </font>
      <fill>
        <patternFill>
          <bgColor theme="9" tint="0.79998168889431442"/>
        </patternFill>
      </fill>
    </dxf>
    <dxf>
      <font>
        <b/>
        <i/>
        <color rgb="FF7A0000"/>
      </font>
      <fill>
        <patternFill>
          <bgColor rgb="FFF7797C"/>
        </patternFill>
      </fill>
    </dxf>
    <dxf>
      <font>
        <b/>
        <i val="0"/>
        <color rgb="FFFF0000"/>
      </font>
      <fill>
        <patternFill>
          <bgColor rgb="FFFFD5D5"/>
        </patternFill>
      </fill>
    </dxf>
    <dxf>
      <font>
        <color theme="9" tint="-0.499984740745262"/>
      </font>
      <fill>
        <patternFill>
          <bgColor theme="9" tint="0.79998168889431442"/>
        </patternFill>
      </fill>
    </dxf>
    <dxf>
      <font>
        <b/>
        <i/>
        <color rgb="FF7A0000"/>
      </font>
      <fill>
        <patternFill>
          <bgColor rgb="FFF7797C"/>
        </patternFill>
      </fill>
    </dxf>
    <dxf>
      <font>
        <b/>
        <i val="0"/>
        <color rgb="FFFF0000"/>
      </font>
      <fill>
        <patternFill>
          <bgColor rgb="FFFFD5D5"/>
        </patternFill>
      </fill>
    </dxf>
    <dxf>
      <font>
        <color theme="9" tint="-0.499984740745262"/>
      </font>
      <fill>
        <patternFill>
          <bgColor theme="9" tint="0.79998168889431442"/>
        </patternFill>
      </fill>
    </dxf>
    <dxf>
      <font>
        <b/>
        <i/>
        <color rgb="FF7A0000"/>
      </font>
      <fill>
        <patternFill>
          <bgColor rgb="FFF7797C"/>
        </patternFill>
      </fill>
    </dxf>
    <dxf>
      <font>
        <b/>
        <i val="0"/>
        <color rgb="FFFF0000"/>
      </font>
      <fill>
        <patternFill>
          <bgColor rgb="FFFFD5D5"/>
        </patternFill>
      </fill>
    </dxf>
    <dxf>
      <font>
        <b/>
        <i val="0"/>
        <color rgb="FF9C0006"/>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BEF"/>
      <color rgb="FFF5F5F5"/>
      <color rgb="FFFDFDFD"/>
      <color rgb="FF7A0000"/>
      <color rgb="FFF7797C"/>
      <color rgb="FFFF0066"/>
      <color rgb="FFFFD5D5"/>
      <color rgb="FFF3F3F3"/>
      <color rgb="FFFFDDE1"/>
      <color rgb="FFEA9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dk1">
                    <a:lumMod val="65000"/>
                    <a:lumOff val="35000"/>
                  </a:schemeClr>
                </a:solidFill>
                <a:effectLst/>
                <a:latin typeface="+mn-lt"/>
                <a:ea typeface="+mn-ea"/>
                <a:cs typeface="+mn-cs"/>
              </a:defRPr>
            </a:pPr>
            <a:r>
              <a:rPr lang="en-US" sz="1200" b="1">
                <a:solidFill>
                  <a:schemeClr val="accent1"/>
                </a:solidFill>
              </a:rPr>
              <a:t>ELA</a:t>
            </a:r>
            <a:r>
              <a:rPr lang="en-US" sz="1200"/>
              <a:t> Overall Proficiency</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strRef>
              <c:f>'Academic Dashboard'!$C$24</c:f>
              <c:strCache>
                <c:ptCount val="1"/>
                <c:pt idx="0">
                  <c:v>ELA</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'Academic Dashboard'!$D$22:$F$22</c:f>
              <c:strCache>
                <c:ptCount val="3"/>
                <c:pt idx="0">
                  <c:v>School</c:v>
                </c:pt>
                <c:pt idx="1">
                  <c:v>District</c:v>
                </c:pt>
                <c:pt idx="2">
                  <c:v>State</c:v>
                </c:pt>
              </c:strCache>
            </c:strRef>
          </c:cat>
          <c:val>
            <c:numRef>
              <c:f>'Academic Dashboard'!$D$24:$F$24</c:f>
              <c:numCache>
                <c:formatCode>0%</c:formatCode>
                <c:ptCount val="3"/>
                <c:pt idx="0">
                  <c:v>0.73</c:v>
                </c:pt>
                <c:pt idx="1">
                  <c:v>0.43</c:v>
                </c:pt>
                <c:pt idx="2">
                  <c:v>0.79</c:v>
                </c:pt>
              </c:numCache>
            </c:numRef>
          </c:val>
          <c:extLst>
            <c:ext xmlns:c16="http://schemas.microsoft.com/office/drawing/2014/chart" uri="{C3380CC4-5D6E-409C-BE32-E72D297353CC}">
              <c16:uniqueId val="{00000000-9719-4B7B-8CD1-40C5611EB939}"/>
            </c:ext>
          </c:extLst>
        </c:ser>
        <c:dLbls>
          <c:dLblPos val="inEnd"/>
          <c:showLegendKey val="0"/>
          <c:showVal val="1"/>
          <c:showCatName val="0"/>
          <c:showSerName val="0"/>
          <c:showPercent val="0"/>
          <c:showBubbleSize val="0"/>
        </c:dLbls>
        <c:gapWidth val="75"/>
        <c:axId val="632832376"/>
        <c:axId val="632831064"/>
      </c:barChart>
      <c:catAx>
        <c:axId val="632832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632831064"/>
        <c:crosses val="autoZero"/>
        <c:auto val="1"/>
        <c:lblAlgn val="ctr"/>
        <c:lblOffset val="100"/>
        <c:noMultiLvlLbl val="0"/>
      </c:catAx>
      <c:valAx>
        <c:axId val="632831064"/>
        <c:scaling>
          <c:orientation val="minMax"/>
        </c:scaling>
        <c:delete val="1"/>
        <c:axPos val="l"/>
        <c:numFmt formatCode="0%" sourceLinked="1"/>
        <c:majorTickMark val="none"/>
        <c:minorTickMark val="none"/>
        <c:tickLblPos val="nextTo"/>
        <c:crossAx val="632832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dk1">
                    <a:lumMod val="65000"/>
                    <a:lumOff val="35000"/>
                  </a:schemeClr>
                </a:solidFill>
                <a:effectLst/>
                <a:latin typeface="+mn-lt"/>
                <a:ea typeface="+mn-ea"/>
                <a:cs typeface="+mn-cs"/>
              </a:defRPr>
            </a:pPr>
            <a:r>
              <a:rPr lang="en-US" sz="1200" b="1">
                <a:solidFill>
                  <a:schemeClr val="accent2"/>
                </a:solidFill>
              </a:rPr>
              <a:t>Mathematics</a:t>
            </a:r>
            <a:r>
              <a:rPr lang="en-US" sz="1200"/>
              <a:t> Overall Proficiency</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strRef>
              <c:f>'Academic Dashboard'!$C$25</c:f>
              <c:strCache>
                <c:ptCount val="1"/>
                <c:pt idx="0">
                  <c:v>Mathematics</c:v>
                </c:pt>
              </c:strCache>
            </c:strRef>
          </c:tx>
          <c:spPr>
            <a:solidFill>
              <a:schemeClr val="accent2"/>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'Academic Dashboard'!$D$22:$F$22</c:f>
              <c:strCache>
                <c:ptCount val="3"/>
                <c:pt idx="0">
                  <c:v>School</c:v>
                </c:pt>
                <c:pt idx="1">
                  <c:v>District</c:v>
                </c:pt>
                <c:pt idx="2">
                  <c:v>State</c:v>
                </c:pt>
              </c:strCache>
            </c:strRef>
          </c:cat>
          <c:val>
            <c:numRef>
              <c:f>'Academic Dashboard'!$D$25:$F$25</c:f>
              <c:numCache>
                <c:formatCode>0%</c:formatCode>
                <c:ptCount val="3"/>
                <c:pt idx="0">
                  <c:v>0.55000000000000004</c:v>
                </c:pt>
                <c:pt idx="1">
                  <c:v>0.09</c:v>
                </c:pt>
                <c:pt idx="2">
                  <c:v>0.28000000000000003</c:v>
                </c:pt>
              </c:numCache>
            </c:numRef>
          </c:val>
          <c:extLst>
            <c:ext xmlns:c16="http://schemas.microsoft.com/office/drawing/2014/chart" uri="{C3380CC4-5D6E-409C-BE32-E72D297353CC}">
              <c16:uniqueId val="{00000000-E32E-4BD4-83ED-B71499B9AA3B}"/>
            </c:ext>
          </c:extLst>
        </c:ser>
        <c:dLbls>
          <c:dLblPos val="inEnd"/>
          <c:showLegendKey val="0"/>
          <c:showVal val="1"/>
          <c:showCatName val="0"/>
          <c:showSerName val="0"/>
          <c:showPercent val="0"/>
          <c:showBubbleSize val="0"/>
        </c:dLbls>
        <c:gapWidth val="75"/>
        <c:axId val="632832376"/>
        <c:axId val="632831064"/>
      </c:barChart>
      <c:catAx>
        <c:axId val="632832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632831064"/>
        <c:crosses val="autoZero"/>
        <c:auto val="1"/>
        <c:lblAlgn val="ctr"/>
        <c:lblOffset val="100"/>
        <c:noMultiLvlLbl val="0"/>
      </c:catAx>
      <c:valAx>
        <c:axId val="632831064"/>
        <c:scaling>
          <c:orientation val="minMax"/>
          <c:max val="1"/>
        </c:scaling>
        <c:delete val="1"/>
        <c:axPos val="l"/>
        <c:numFmt formatCode="0%" sourceLinked="1"/>
        <c:majorTickMark val="none"/>
        <c:minorTickMark val="none"/>
        <c:tickLblPos val="nextTo"/>
        <c:crossAx val="632832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dk1">
                    <a:lumMod val="65000"/>
                    <a:lumOff val="35000"/>
                  </a:schemeClr>
                </a:solidFill>
                <a:effectLst/>
                <a:latin typeface="+mn-lt"/>
                <a:ea typeface="+mn-ea"/>
                <a:cs typeface="+mn-cs"/>
              </a:defRPr>
            </a:pPr>
            <a:r>
              <a:rPr lang="en-US" sz="1200" b="1">
                <a:solidFill>
                  <a:schemeClr val="accent1"/>
                </a:solidFill>
              </a:rPr>
              <a:t>ELA</a:t>
            </a:r>
            <a:r>
              <a:rPr lang="en-US" sz="1200"/>
              <a:t> Subgroup</a:t>
            </a:r>
            <a:r>
              <a:rPr lang="en-US" sz="1200" baseline="0"/>
              <a:t> Proficiency</a:t>
            </a:r>
            <a:endParaRPr lang="en-US" sz="1200"/>
          </a:p>
        </c:rich>
      </c:tx>
      <c:overlay val="0"/>
      <c:spPr>
        <a:noFill/>
        <a:ln>
          <a:noFill/>
        </a:ln>
        <a:effectLst/>
      </c:spPr>
      <c:txPr>
        <a:bodyPr rot="0" spcFirstLastPara="1" vertOverflow="ellipsis" vert="horz" wrap="square" anchor="ctr" anchorCtr="1"/>
        <a:lstStyle/>
        <a:p>
          <a:pPr>
            <a:defRPr sz="1200"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strRef>
              <c:f>'Academic Dashboard'!$C$45</c:f>
              <c:strCache>
                <c:ptCount val="1"/>
                <c:pt idx="0">
                  <c:v>ELA</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'Academic Dashboard'!$D$44:$M$44</c:f>
              <c:strCache>
                <c:ptCount val="10"/>
                <c:pt idx="0">
                  <c:v>White</c:v>
                </c:pt>
                <c:pt idx="1">
                  <c:v>African American</c:v>
                </c:pt>
                <c:pt idx="2">
                  <c:v>Hispanic</c:v>
                </c:pt>
                <c:pt idx="3">
                  <c:v>Asian</c:v>
                </c:pt>
                <c:pt idx="4">
                  <c:v>American Indian</c:v>
                </c:pt>
                <c:pt idx="5">
                  <c:v>Two or More Races</c:v>
                </c:pt>
                <c:pt idx="6">
                  <c:v>Pacific Islander</c:v>
                </c:pt>
                <c:pt idx="7">
                  <c:v>EL</c:v>
                </c:pt>
                <c:pt idx="8">
                  <c:v>Economically Disadvantaged</c:v>
                </c:pt>
                <c:pt idx="9">
                  <c:v>Special Ed</c:v>
                </c:pt>
              </c:strCache>
            </c:strRef>
          </c:cat>
          <c:val>
            <c:numRef>
              <c:f>'Academic Dashboard'!$D$46:$M$46</c:f>
              <c:numCache>
                <c:formatCode>0%</c:formatCode>
                <c:ptCount val="10"/>
                <c:pt idx="0">
                  <c:v>0.02</c:v>
                </c:pt>
                <c:pt idx="1">
                  <c:v>0.31</c:v>
                </c:pt>
                <c:pt idx="2">
                  <c:v>0.14000000000000001</c:v>
                </c:pt>
                <c:pt idx="3">
                  <c:v>0.61</c:v>
                </c:pt>
                <c:pt idx="4">
                  <c:v>0.45</c:v>
                </c:pt>
                <c:pt idx="5">
                  <c:v>0.6</c:v>
                </c:pt>
                <c:pt idx="6">
                  <c:v>0.25</c:v>
                </c:pt>
                <c:pt idx="7">
                  <c:v>0.11</c:v>
                </c:pt>
                <c:pt idx="8">
                  <c:v>0.19</c:v>
                </c:pt>
                <c:pt idx="9">
                  <c:v>0.14000000000000001</c:v>
                </c:pt>
              </c:numCache>
            </c:numRef>
          </c:val>
          <c:extLst>
            <c:ext xmlns:c16="http://schemas.microsoft.com/office/drawing/2014/chart" uri="{C3380CC4-5D6E-409C-BE32-E72D297353CC}">
              <c16:uniqueId val="{00000000-1CDA-4316-8C5C-A98AB3C27553}"/>
            </c:ext>
          </c:extLst>
        </c:ser>
        <c:dLbls>
          <c:dLblPos val="inEnd"/>
          <c:showLegendKey val="0"/>
          <c:showVal val="1"/>
          <c:showCatName val="0"/>
          <c:showSerName val="0"/>
          <c:showPercent val="0"/>
          <c:showBubbleSize val="0"/>
        </c:dLbls>
        <c:gapWidth val="41"/>
        <c:axId val="733393648"/>
        <c:axId val="733394304"/>
      </c:barChart>
      <c:catAx>
        <c:axId val="733393648"/>
        <c:scaling>
          <c:orientation val="minMax"/>
        </c:scaling>
        <c:delete val="0"/>
        <c:axPos val="b"/>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733394304"/>
        <c:crosses val="autoZero"/>
        <c:auto val="1"/>
        <c:lblAlgn val="ctr"/>
        <c:lblOffset val="100"/>
        <c:noMultiLvlLbl val="0"/>
      </c:catAx>
      <c:valAx>
        <c:axId val="733394304"/>
        <c:scaling>
          <c:orientation val="minMax"/>
        </c:scaling>
        <c:delete val="1"/>
        <c:axPos val="l"/>
        <c:numFmt formatCode="0%" sourceLinked="1"/>
        <c:majorTickMark val="none"/>
        <c:minorTickMark val="none"/>
        <c:tickLblPos val="nextTo"/>
        <c:crossAx val="73339364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orientation="landscape" horizontalDpi="-3"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dk1">
                    <a:lumMod val="65000"/>
                    <a:lumOff val="35000"/>
                  </a:schemeClr>
                </a:solidFill>
                <a:effectLst/>
                <a:latin typeface="+mn-lt"/>
                <a:ea typeface="+mn-ea"/>
                <a:cs typeface="+mn-cs"/>
              </a:defRPr>
            </a:pPr>
            <a:r>
              <a:rPr lang="en-US" sz="1200" b="1">
                <a:solidFill>
                  <a:schemeClr val="accent2"/>
                </a:solidFill>
              </a:rPr>
              <a:t>Mathematics</a:t>
            </a:r>
            <a:r>
              <a:rPr lang="en-US" sz="1200"/>
              <a:t> Subgroup Proficiency</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strRef>
              <c:f>'Academic Dashboard'!$C$46</c:f>
              <c:strCache>
                <c:ptCount val="1"/>
                <c:pt idx="0">
                  <c:v>Mathematics</c:v>
                </c:pt>
              </c:strCache>
            </c:strRef>
          </c:tx>
          <c:spPr>
            <a:solidFill>
              <a:schemeClr val="accent2"/>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'Academic Dashboard'!$D$44:$M$44</c:f>
              <c:strCache>
                <c:ptCount val="10"/>
                <c:pt idx="0">
                  <c:v>White</c:v>
                </c:pt>
                <c:pt idx="1">
                  <c:v>African American</c:v>
                </c:pt>
                <c:pt idx="2">
                  <c:v>Hispanic</c:v>
                </c:pt>
                <c:pt idx="3">
                  <c:v>Asian</c:v>
                </c:pt>
                <c:pt idx="4">
                  <c:v>American Indian</c:v>
                </c:pt>
                <c:pt idx="5">
                  <c:v>Two or More Races</c:v>
                </c:pt>
                <c:pt idx="6">
                  <c:v>Pacific Islander</c:v>
                </c:pt>
                <c:pt idx="7">
                  <c:v>EL</c:v>
                </c:pt>
                <c:pt idx="8">
                  <c:v>Economically Disadvantaged</c:v>
                </c:pt>
                <c:pt idx="9">
                  <c:v>Special Ed</c:v>
                </c:pt>
              </c:strCache>
            </c:strRef>
          </c:cat>
          <c:val>
            <c:numRef>
              <c:f>'Academic Dashboard'!$D$46:$M$46</c:f>
              <c:numCache>
                <c:formatCode>0%</c:formatCode>
                <c:ptCount val="10"/>
                <c:pt idx="0">
                  <c:v>0.02</c:v>
                </c:pt>
                <c:pt idx="1">
                  <c:v>0.31</c:v>
                </c:pt>
                <c:pt idx="2">
                  <c:v>0.14000000000000001</c:v>
                </c:pt>
                <c:pt idx="3">
                  <c:v>0.61</c:v>
                </c:pt>
                <c:pt idx="4">
                  <c:v>0.45</c:v>
                </c:pt>
                <c:pt idx="5">
                  <c:v>0.6</c:v>
                </c:pt>
                <c:pt idx="6">
                  <c:v>0.25</c:v>
                </c:pt>
                <c:pt idx="7">
                  <c:v>0.11</c:v>
                </c:pt>
                <c:pt idx="8">
                  <c:v>0.19</c:v>
                </c:pt>
                <c:pt idx="9">
                  <c:v>0.14000000000000001</c:v>
                </c:pt>
              </c:numCache>
            </c:numRef>
          </c:val>
          <c:extLst>
            <c:ext xmlns:c16="http://schemas.microsoft.com/office/drawing/2014/chart" uri="{C3380CC4-5D6E-409C-BE32-E72D297353CC}">
              <c16:uniqueId val="{00000000-F223-4AF2-9002-22FE2E539627}"/>
            </c:ext>
          </c:extLst>
        </c:ser>
        <c:dLbls>
          <c:dLblPos val="inEnd"/>
          <c:showLegendKey val="0"/>
          <c:showVal val="1"/>
          <c:showCatName val="0"/>
          <c:showSerName val="0"/>
          <c:showPercent val="0"/>
          <c:showBubbleSize val="0"/>
        </c:dLbls>
        <c:gapWidth val="41"/>
        <c:axId val="733393648"/>
        <c:axId val="733394304"/>
      </c:barChart>
      <c:catAx>
        <c:axId val="733393648"/>
        <c:scaling>
          <c:orientation val="minMax"/>
        </c:scaling>
        <c:delete val="0"/>
        <c:axPos val="b"/>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733394304"/>
        <c:crosses val="autoZero"/>
        <c:auto val="1"/>
        <c:lblAlgn val="ctr"/>
        <c:lblOffset val="100"/>
        <c:noMultiLvlLbl val="0"/>
      </c:catAx>
      <c:valAx>
        <c:axId val="733394304"/>
        <c:scaling>
          <c:orientation val="minMax"/>
        </c:scaling>
        <c:delete val="1"/>
        <c:axPos val="l"/>
        <c:numFmt formatCode="0%" sourceLinked="1"/>
        <c:majorTickMark val="none"/>
        <c:minorTickMark val="none"/>
        <c:tickLblPos val="nextTo"/>
        <c:crossAx val="73339364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13</xdr:col>
      <xdr:colOff>78242</xdr:colOff>
      <xdr:row>6</xdr:row>
      <xdr:rowOff>133350</xdr:rowOff>
    </xdr:from>
    <xdr:to>
      <xdr:col>17</xdr:col>
      <xdr:colOff>358153</xdr:colOff>
      <xdr:row>7</xdr:row>
      <xdr:rowOff>676108</xdr:rowOff>
    </xdr:to>
    <xdr:pic>
      <xdr:nvPicPr>
        <xdr:cNvPr id="3" name="Picture 2">
          <a:extLst>
            <a:ext uri="{FF2B5EF4-FFF2-40B4-BE49-F238E27FC236}">
              <a16:creationId xmlns:a16="http://schemas.microsoft.com/office/drawing/2014/main" id="{3B4CFCA3-727E-43A8-AC80-E5DFEE45032D}"/>
            </a:ext>
          </a:extLst>
        </xdr:cNvPr>
        <xdr:cNvPicPr>
          <a:picLocks noChangeAspect="1"/>
        </xdr:cNvPicPr>
      </xdr:nvPicPr>
      <xdr:blipFill>
        <a:blip xmlns:r="http://schemas.openxmlformats.org/officeDocument/2006/relationships" r:embed="rId1"/>
        <a:stretch>
          <a:fillRect/>
        </a:stretch>
      </xdr:blipFill>
      <xdr:spPr>
        <a:xfrm>
          <a:off x="9050792" y="2533650"/>
          <a:ext cx="2718311" cy="1142833"/>
        </a:xfrm>
        <a:prstGeom prst="rect">
          <a:avLst/>
        </a:prstGeom>
      </xdr:spPr>
    </xdr:pic>
    <xdr:clientData/>
  </xdr:twoCellAnchor>
  <xdr:twoCellAnchor>
    <xdr:from>
      <xdr:col>12</xdr:col>
      <xdr:colOff>152400</xdr:colOff>
      <xdr:row>6</xdr:row>
      <xdr:rowOff>542925</xdr:rowOff>
    </xdr:from>
    <xdr:to>
      <xdr:col>12</xdr:col>
      <xdr:colOff>561975</xdr:colOff>
      <xdr:row>6</xdr:row>
      <xdr:rowOff>542925</xdr:rowOff>
    </xdr:to>
    <xdr:cxnSp macro="">
      <xdr:nvCxnSpPr>
        <xdr:cNvPr id="5" name="Straight Arrow Connector 4">
          <a:extLst>
            <a:ext uri="{FF2B5EF4-FFF2-40B4-BE49-F238E27FC236}">
              <a16:creationId xmlns:a16="http://schemas.microsoft.com/office/drawing/2014/main" id="{4150F678-5E6C-4136-88A8-3E0584C20792}"/>
            </a:ext>
          </a:extLst>
        </xdr:cNvPr>
        <xdr:cNvCxnSpPr/>
      </xdr:nvCxnSpPr>
      <xdr:spPr>
        <a:xfrm>
          <a:off x="8515350" y="2943225"/>
          <a:ext cx="409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57150</xdr:colOff>
      <xdr:row>10</xdr:row>
      <xdr:rowOff>1457325</xdr:rowOff>
    </xdr:from>
    <xdr:to>
      <xdr:col>15</xdr:col>
      <xdr:colOff>351811</xdr:colOff>
      <xdr:row>12</xdr:row>
      <xdr:rowOff>74188</xdr:rowOff>
    </xdr:to>
    <xdr:pic>
      <xdr:nvPicPr>
        <xdr:cNvPr id="8" name="Picture 7">
          <a:extLst>
            <a:ext uri="{FF2B5EF4-FFF2-40B4-BE49-F238E27FC236}">
              <a16:creationId xmlns:a16="http://schemas.microsoft.com/office/drawing/2014/main" id="{83CC8692-B0AE-42E4-8862-08376BD02BD5}"/>
            </a:ext>
          </a:extLst>
        </xdr:cNvPr>
        <xdr:cNvPicPr>
          <a:picLocks noChangeAspect="1"/>
        </xdr:cNvPicPr>
      </xdr:nvPicPr>
      <xdr:blipFill>
        <a:blip xmlns:r="http://schemas.openxmlformats.org/officeDocument/2006/relationships" r:embed="rId2"/>
        <a:stretch>
          <a:fillRect/>
        </a:stretch>
      </xdr:blipFill>
      <xdr:spPr>
        <a:xfrm>
          <a:off x="8924925" y="6010275"/>
          <a:ext cx="1513861" cy="1321963"/>
        </a:xfrm>
        <a:prstGeom prst="rect">
          <a:avLst/>
        </a:prstGeom>
      </xdr:spPr>
    </xdr:pic>
    <xdr:clientData/>
  </xdr:twoCellAnchor>
  <xdr:twoCellAnchor>
    <xdr:from>
      <xdr:col>12</xdr:col>
      <xdr:colOff>66675</xdr:colOff>
      <xdr:row>11</xdr:row>
      <xdr:rowOff>190500</xdr:rowOff>
    </xdr:from>
    <xdr:to>
      <xdr:col>12</xdr:col>
      <xdr:colOff>552450</xdr:colOff>
      <xdr:row>11</xdr:row>
      <xdr:rowOff>190500</xdr:rowOff>
    </xdr:to>
    <xdr:cxnSp macro="">
      <xdr:nvCxnSpPr>
        <xdr:cNvPr id="9" name="Straight Arrow Connector 8">
          <a:extLst>
            <a:ext uri="{FF2B5EF4-FFF2-40B4-BE49-F238E27FC236}">
              <a16:creationId xmlns:a16="http://schemas.microsoft.com/office/drawing/2014/main" id="{9B0EE106-3E2E-48D4-BC77-40CF66444E13}"/>
            </a:ext>
          </a:extLst>
        </xdr:cNvPr>
        <xdr:cNvCxnSpPr/>
      </xdr:nvCxnSpPr>
      <xdr:spPr>
        <a:xfrm>
          <a:off x="8429625" y="4743450"/>
          <a:ext cx="4857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38100</xdr:colOff>
      <xdr:row>13</xdr:row>
      <xdr:rowOff>342900</xdr:rowOff>
    </xdr:from>
    <xdr:to>
      <xdr:col>16</xdr:col>
      <xdr:colOff>148081</xdr:colOff>
      <xdr:row>14</xdr:row>
      <xdr:rowOff>561719</xdr:rowOff>
    </xdr:to>
    <xdr:pic>
      <xdr:nvPicPr>
        <xdr:cNvPr id="10" name="Picture 9">
          <a:extLst>
            <a:ext uri="{FF2B5EF4-FFF2-40B4-BE49-F238E27FC236}">
              <a16:creationId xmlns:a16="http://schemas.microsoft.com/office/drawing/2014/main" id="{9457F706-24BF-402D-A808-7647C87A3444}"/>
            </a:ext>
          </a:extLst>
        </xdr:cNvPr>
        <xdr:cNvPicPr>
          <a:picLocks noChangeAspect="1"/>
        </xdr:cNvPicPr>
      </xdr:nvPicPr>
      <xdr:blipFill>
        <a:blip xmlns:r="http://schemas.openxmlformats.org/officeDocument/2006/relationships" r:embed="rId3"/>
        <a:stretch>
          <a:fillRect/>
        </a:stretch>
      </xdr:blipFill>
      <xdr:spPr>
        <a:xfrm>
          <a:off x="9010650" y="6029325"/>
          <a:ext cx="1938781" cy="1180844"/>
        </a:xfrm>
        <a:prstGeom prst="rect">
          <a:avLst/>
        </a:prstGeom>
      </xdr:spPr>
    </xdr:pic>
    <xdr:clientData/>
  </xdr:twoCellAnchor>
  <xdr:twoCellAnchor>
    <xdr:from>
      <xdr:col>12</xdr:col>
      <xdr:colOff>47625</xdr:colOff>
      <xdr:row>14</xdr:row>
      <xdr:rowOff>228600</xdr:rowOff>
    </xdr:from>
    <xdr:to>
      <xdr:col>12</xdr:col>
      <xdr:colOff>600075</xdr:colOff>
      <xdr:row>14</xdr:row>
      <xdr:rowOff>228600</xdr:rowOff>
    </xdr:to>
    <xdr:cxnSp macro="">
      <xdr:nvCxnSpPr>
        <xdr:cNvPr id="11" name="Straight Arrow Connector 10">
          <a:extLst>
            <a:ext uri="{FF2B5EF4-FFF2-40B4-BE49-F238E27FC236}">
              <a16:creationId xmlns:a16="http://schemas.microsoft.com/office/drawing/2014/main" id="{DF4FF531-EDD6-44A7-B115-D60DB62513E5}"/>
            </a:ext>
          </a:extLst>
        </xdr:cNvPr>
        <xdr:cNvCxnSpPr/>
      </xdr:nvCxnSpPr>
      <xdr:spPr>
        <a:xfrm>
          <a:off x="8410575" y="6648450"/>
          <a:ext cx="5524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0</xdr:colOff>
      <xdr:row>9</xdr:row>
      <xdr:rowOff>552450</xdr:rowOff>
    </xdr:from>
    <xdr:to>
      <xdr:col>18</xdr:col>
      <xdr:colOff>9525</xdr:colOff>
      <xdr:row>10</xdr:row>
      <xdr:rowOff>809521</xdr:rowOff>
    </xdr:to>
    <xdr:pic>
      <xdr:nvPicPr>
        <xdr:cNvPr id="2" name="Picture 1">
          <a:extLst>
            <a:ext uri="{FF2B5EF4-FFF2-40B4-BE49-F238E27FC236}">
              <a16:creationId xmlns:a16="http://schemas.microsoft.com/office/drawing/2014/main" id="{0045D8D4-3C6D-4305-97CA-CA7B04684902}"/>
            </a:ext>
          </a:extLst>
        </xdr:cNvPr>
        <xdr:cNvPicPr>
          <a:picLocks noChangeAspect="1"/>
        </xdr:cNvPicPr>
      </xdr:nvPicPr>
      <xdr:blipFill>
        <a:blip xmlns:r="http://schemas.openxmlformats.org/officeDocument/2006/relationships" r:embed="rId4"/>
        <a:stretch>
          <a:fillRect/>
        </a:stretch>
      </xdr:blipFill>
      <xdr:spPr>
        <a:xfrm>
          <a:off x="8943975" y="4533900"/>
          <a:ext cx="3057525" cy="828571"/>
        </a:xfrm>
        <a:prstGeom prst="rect">
          <a:avLst/>
        </a:prstGeom>
      </xdr:spPr>
    </xdr:pic>
    <xdr:clientData/>
  </xdr:twoCellAnchor>
  <xdr:twoCellAnchor>
    <xdr:from>
      <xdr:col>12</xdr:col>
      <xdr:colOff>85725</xdr:colOff>
      <xdr:row>10</xdr:row>
      <xdr:rowOff>695325</xdr:rowOff>
    </xdr:from>
    <xdr:to>
      <xdr:col>12</xdr:col>
      <xdr:colOff>476250</xdr:colOff>
      <xdr:row>10</xdr:row>
      <xdr:rowOff>1238250</xdr:rowOff>
    </xdr:to>
    <xdr:cxnSp macro="">
      <xdr:nvCxnSpPr>
        <xdr:cNvPr id="12" name="Straight Arrow Connector 11">
          <a:extLst>
            <a:ext uri="{FF2B5EF4-FFF2-40B4-BE49-F238E27FC236}">
              <a16:creationId xmlns:a16="http://schemas.microsoft.com/office/drawing/2014/main" id="{BE347620-5B65-490D-9F87-3C7982E7EEC2}"/>
            </a:ext>
          </a:extLst>
        </xdr:cNvPr>
        <xdr:cNvCxnSpPr/>
      </xdr:nvCxnSpPr>
      <xdr:spPr>
        <a:xfrm flipV="1">
          <a:off x="8524875" y="5248275"/>
          <a:ext cx="390525" cy="542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116416</xdr:colOff>
      <xdr:row>1</xdr:row>
      <xdr:rowOff>122766</xdr:rowOff>
    </xdr:from>
    <xdr:to>
      <xdr:col>3</xdr:col>
      <xdr:colOff>952500</xdr:colOff>
      <xdr:row>7</xdr:row>
      <xdr:rowOff>158749</xdr:rowOff>
    </xdr:to>
    <xdr:sp macro="" textlink="">
      <xdr:nvSpPr>
        <xdr:cNvPr id="2" name="TextBox 1">
          <a:extLst>
            <a:ext uri="{FF2B5EF4-FFF2-40B4-BE49-F238E27FC236}">
              <a16:creationId xmlns:a16="http://schemas.microsoft.com/office/drawing/2014/main" id="{72DB2EFD-851F-4A7B-B13D-6E44FF90969D}"/>
            </a:ext>
          </a:extLst>
        </xdr:cNvPr>
        <xdr:cNvSpPr txBox="1"/>
      </xdr:nvSpPr>
      <xdr:spPr>
        <a:xfrm>
          <a:off x="322791" y="313266"/>
          <a:ext cx="4884209" cy="1512358"/>
        </a:xfrm>
        <a:prstGeom prst="rect">
          <a:avLst/>
        </a:prstGeom>
        <a:solidFill>
          <a:srgbClr val="F5F5F5"/>
        </a:solidFill>
        <a:ln w="2857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a:solidFill>
                <a:schemeClr val="accent1">
                  <a:lumMod val="75000"/>
                </a:schemeClr>
              </a:solidFill>
              <a:latin typeface="Source Sans Pro SemiBold" panose="020B0604020202020204" pitchFamily="34" charset="0"/>
            </a:rPr>
            <a:t>2019-20 Campus Evaluation</a:t>
          </a:r>
          <a:r>
            <a:rPr lang="en-US" sz="2800" baseline="0">
              <a:solidFill>
                <a:schemeClr val="accent1">
                  <a:lumMod val="75000"/>
                </a:schemeClr>
              </a:solidFill>
              <a:latin typeface="Source Sans Pro SemiBold" panose="020B0604020202020204" pitchFamily="34" charset="0"/>
            </a:rPr>
            <a:t> </a:t>
          </a:r>
          <a:r>
            <a:rPr lang="en-US" sz="2800">
              <a:solidFill>
                <a:schemeClr val="accent1">
                  <a:lumMod val="75000"/>
                </a:schemeClr>
              </a:solidFill>
              <a:latin typeface="Source Sans Pro SemiBold" panose="020B0604020202020204" pitchFamily="34" charset="0"/>
            </a:rPr>
            <a:t>Report</a:t>
          </a:r>
        </a:p>
        <a:p>
          <a:endParaRPr lang="en-US" sz="1600" i="1" baseline="0">
            <a:solidFill>
              <a:schemeClr val="accent1">
                <a:lumMod val="75000"/>
              </a:schemeClr>
            </a:solidFill>
            <a:latin typeface="Aharoni" panose="020B0604020202020204" pitchFamily="2" charset="-79"/>
            <a:cs typeface="Aharoni" panose="020B0604020202020204" pitchFamily="2" charset="-79"/>
          </a:endParaRPr>
        </a:p>
        <a:p>
          <a:r>
            <a:rPr lang="en-US" sz="1800" i="1" baseline="0">
              <a:solidFill>
                <a:schemeClr val="accent1">
                  <a:lumMod val="75000"/>
                </a:schemeClr>
              </a:solidFill>
              <a:latin typeface="Aharoni" panose="020B0604020202020204" pitchFamily="2" charset="-79"/>
              <a:cs typeface="Aharoni" panose="020B0604020202020204" pitchFamily="2" charset="-79"/>
            </a:rPr>
            <a:t>[ENTER DISTRICT NAME]</a:t>
          </a:r>
          <a:endParaRPr lang="en-US" sz="1800" i="1">
            <a:solidFill>
              <a:schemeClr val="accent1">
                <a:lumMod val="75000"/>
              </a:schemeClr>
            </a:solidFill>
            <a:latin typeface="Aharoni" panose="020B0604020202020204" pitchFamily="2" charset="-79"/>
            <a:cs typeface="Aharoni" panose="020B0604020202020204" pitchFamily="2" charset="-79"/>
          </a:endParaRPr>
        </a:p>
      </xdr:txBody>
    </xdr:sp>
    <xdr:clientData/>
  </xdr:twoCellAnchor>
  <xdr:twoCellAnchor>
    <xdr:from>
      <xdr:col>8</xdr:col>
      <xdr:colOff>901171</xdr:colOff>
      <xdr:row>15</xdr:row>
      <xdr:rowOff>295275</xdr:rowOff>
    </xdr:from>
    <xdr:to>
      <xdr:col>12</xdr:col>
      <xdr:colOff>470006</xdr:colOff>
      <xdr:row>23</xdr:row>
      <xdr:rowOff>203835</xdr:rowOff>
    </xdr:to>
    <xdr:graphicFrame macro="">
      <xdr:nvGraphicFramePr>
        <xdr:cNvPr id="4" name="Chart 3">
          <a:extLst>
            <a:ext uri="{FF2B5EF4-FFF2-40B4-BE49-F238E27FC236}">
              <a16:creationId xmlns:a16="http://schemas.microsoft.com/office/drawing/2014/main" id="{B310315B-8CD6-43EC-A2F6-BEA90496DC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884768</xdr:colOff>
      <xdr:row>26</xdr:row>
      <xdr:rowOff>1</xdr:rowOff>
    </xdr:from>
    <xdr:to>
      <xdr:col>12</xdr:col>
      <xdr:colOff>453603</xdr:colOff>
      <xdr:row>36</xdr:row>
      <xdr:rowOff>146686</xdr:rowOff>
    </xdr:to>
    <xdr:graphicFrame macro="">
      <xdr:nvGraphicFramePr>
        <xdr:cNvPr id="5" name="Chart 4">
          <a:extLst>
            <a:ext uri="{FF2B5EF4-FFF2-40B4-BE49-F238E27FC236}">
              <a16:creationId xmlns:a16="http://schemas.microsoft.com/office/drawing/2014/main" id="{6EB8FA26-65ED-4F2C-8EC2-A439EF7B2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133880</xdr:colOff>
      <xdr:row>46</xdr:row>
      <xdr:rowOff>182563</xdr:rowOff>
    </xdr:from>
    <xdr:to>
      <xdr:col>7</xdr:col>
      <xdr:colOff>887879</xdr:colOff>
      <xdr:row>56</xdr:row>
      <xdr:rowOff>3016</xdr:rowOff>
    </xdr:to>
    <xdr:graphicFrame macro="">
      <xdr:nvGraphicFramePr>
        <xdr:cNvPr id="6" name="Chart 5">
          <a:extLst>
            <a:ext uri="{FF2B5EF4-FFF2-40B4-BE49-F238E27FC236}">
              <a16:creationId xmlns:a16="http://schemas.microsoft.com/office/drawing/2014/main" id="{1544BCFA-DA8F-4D6B-B7D9-9D17C3FC8B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96570</xdr:colOff>
      <xdr:row>58</xdr:row>
      <xdr:rowOff>78050</xdr:rowOff>
    </xdr:from>
    <xdr:to>
      <xdr:col>7</xdr:col>
      <xdr:colOff>853282</xdr:colOff>
      <xdr:row>60</xdr:row>
      <xdr:rowOff>553348</xdr:rowOff>
    </xdr:to>
    <xdr:graphicFrame macro="">
      <xdr:nvGraphicFramePr>
        <xdr:cNvPr id="7" name="Chart 6">
          <a:extLst>
            <a:ext uri="{FF2B5EF4-FFF2-40B4-BE49-F238E27FC236}">
              <a16:creationId xmlns:a16="http://schemas.microsoft.com/office/drawing/2014/main" id="{F3C9A42C-B950-4EBC-B6FC-B6760F094B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396876</xdr:colOff>
      <xdr:row>1</xdr:row>
      <xdr:rowOff>63499</xdr:rowOff>
    </xdr:from>
    <xdr:to>
      <xdr:col>12</xdr:col>
      <xdr:colOff>142875</xdr:colOff>
      <xdr:row>9</xdr:row>
      <xdr:rowOff>79374</xdr:rowOff>
    </xdr:to>
    <xdr:sp macro="" textlink="">
      <xdr:nvSpPr>
        <xdr:cNvPr id="8" name="TextBox 7">
          <a:extLst>
            <a:ext uri="{FF2B5EF4-FFF2-40B4-BE49-F238E27FC236}">
              <a16:creationId xmlns:a16="http://schemas.microsoft.com/office/drawing/2014/main" id="{1A500568-7F31-44AE-A942-6296F54208AF}"/>
            </a:ext>
          </a:extLst>
        </xdr:cNvPr>
        <xdr:cNvSpPr txBox="1"/>
      </xdr:nvSpPr>
      <xdr:spPr>
        <a:xfrm>
          <a:off x="10366376" y="253999"/>
          <a:ext cx="2635249" cy="1889125"/>
        </a:xfrm>
        <a:prstGeom prst="rect">
          <a:avLst/>
        </a:prstGeom>
        <a:solidFill>
          <a:srgbClr val="F5F5F5"/>
        </a:solidFill>
        <a:ln w="2857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i="1">
              <a:solidFill>
                <a:schemeClr val="accent1">
                  <a:lumMod val="75000"/>
                </a:schemeClr>
              </a:solidFill>
              <a:latin typeface="Source Sans Pro SemiBold" panose="020B0604020202020204" pitchFamily="34" charset="0"/>
            </a:rPr>
            <a:t>District logo here</a:t>
          </a:r>
          <a:endParaRPr lang="en-US" sz="1100" i="1">
            <a:solidFill>
              <a:schemeClr val="accent1">
                <a:lumMod val="75000"/>
              </a:schemeClr>
            </a:solidFill>
            <a:latin typeface="Aharoni" panose="020B0604020202020204" pitchFamily="2" charset="-79"/>
            <a:cs typeface="Aharoni" panose="020B0604020202020204" pitchFamily="2" charset="-79"/>
          </a:endParaRPr>
        </a:p>
      </xdr:txBody>
    </xdr:sp>
    <xdr:clientData/>
  </xdr:twoCellAnchor>
  <xdr:twoCellAnchor>
    <xdr:from>
      <xdr:col>8</xdr:col>
      <xdr:colOff>222250</xdr:colOff>
      <xdr:row>52</xdr:row>
      <xdr:rowOff>158750</xdr:rowOff>
    </xdr:from>
    <xdr:to>
      <xdr:col>13</xdr:col>
      <xdr:colOff>31750</xdr:colOff>
      <xdr:row>59</xdr:row>
      <xdr:rowOff>508000</xdr:rowOff>
    </xdr:to>
    <xdr:sp macro="" textlink="">
      <xdr:nvSpPr>
        <xdr:cNvPr id="3" name="TextBox 2">
          <a:extLst>
            <a:ext uri="{FF2B5EF4-FFF2-40B4-BE49-F238E27FC236}">
              <a16:creationId xmlns:a16="http://schemas.microsoft.com/office/drawing/2014/main" id="{2AF00459-8510-43A2-9EDC-FBAB7D6EF5B2}"/>
            </a:ext>
          </a:extLst>
        </xdr:cNvPr>
        <xdr:cNvSpPr txBox="1"/>
      </xdr:nvSpPr>
      <xdr:spPr>
        <a:xfrm>
          <a:off x="9144000" y="12017375"/>
          <a:ext cx="4048125" cy="212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Closing Gaps Measure</a:t>
          </a:r>
        </a:p>
        <a:p>
          <a:r>
            <a:rPr lang="en-US" sz="1400"/>
            <a:t>The</a:t>
          </a:r>
          <a:r>
            <a:rPr lang="en-US" sz="1400" baseline="0"/>
            <a:t> Closing Gaps measure considers student performance disaggregated by subgroups. AND ANUAL TARGETS</a:t>
          </a:r>
        </a:p>
        <a:p>
          <a:endParaRPr lang="en-US" sz="1400" baseline="0"/>
        </a:p>
        <a:p>
          <a:r>
            <a:rPr lang="en-US" sz="1400" b="1" baseline="0">
              <a:solidFill>
                <a:schemeClr val="dk1"/>
              </a:solidFill>
              <a:effectLst/>
              <a:latin typeface="+mn-lt"/>
              <a:ea typeface="+mn-ea"/>
              <a:cs typeface="+mn-cs"/>
            </a:rPr>
            <a:t>About this school's performance:</a:t>
          </a:r>
          <a:endParaRPr lang="en-US" sz="1400">
            <a:effectLst/>
          </a:endParaRPr>
        </a:p>
        <a:p>
          <a:r>
            <a:rPr lang="en-US" sz="1400" i="1" baseline="0">
              <a:solidFill>
                <a:schemeClr val="dk1"/>
              </a:solidFill>
              <a:effectLst/>
              <a:latin typeface="+mn-lt"/>
              <a:ea typeface="+mn-ea"/>
              <a:cs typeface="+mn-cs"/>
            </a:rPr>
            <a:t>Use this space to add context to the school's Closing Gaps ratings</a:t>
          </a:r>
          <a:r>
            <a:rPr lang="en-US" sz="1400" baseline="0">
              <a:solidFill>
                <a:schemeClr val="dk1"/>
              </a:solidFill>
              <a:effectLst/>
              <a:latin typeface="+mn-lt"/>
              <a:ea typeface="+mn-ea"/>
              <a:cs typeface="+mn-cs"/>
            </a:rPr>
            <a:t> </a:t>
          </a:r>
          <a:endParaRPr lang="en-US" sz="1400">
            <a:effectLst/>
          </a:endParaRPr>
        </a:p>
        <a:p>
          <a:endParaRPr lang="en-US" sz="1400"/>
        </a:p>
      </xdr:txBody>
    </xdr:sp>
    <xdr:clientData/>
  </xdr:twoCellAnchor>
  <xdr:twoCellAnchor>
    <xdr:from>
      <xdr:col>4</xdr:col>
      <xdr:colOff>301625</xdr:colOff>
      <xdr:row>12</xdr:row>
      <xdr:rowOff>174625</xdr:rowOff>
    </xdr:from>
    <xdr:to>
      <xdr:col>8</xdr:col>
      <xdr:colOff>476250</xdr:colOff>
      <xdr:row>19</xdr:row>
      <xdr:rowOff>127000</xdr:rowOff>
    </xdr:to>
    <xdr:sp macro="" textlink="">
      <xdr:nvSpPr>
        <xdr:cNvPr id="9" name="TextBox 8">
          <a:extLst>
            <a:ext uri="{FF2B5EF4-FFF2-40B4-BE49-F238E27FC236}">
              <a16:creationId xmlns:a16="http://schemas.microsoft.com/office/drawing/2014/main" id="{AABF4ED7-97FE-40E0-A201-238CD94EF16E}"/>
            </a:ext>
          </a:extLst>
        </xdr:cNvPr>
        <xdr:cNvSpPr txBox="1"/>
      </xdr:nvSpPr>
      <xdr:spPr>
        <a:xfrm>
          <a:off x="5921375" y="2921000"/>
          <a:ext cx="3556000" cy="261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Accountability Ratings</a:t>
          </a:r>
          <a:r>
            <a:rPr lang="en-US" sz="1400" b="1" baseline="0"/>
            <a:t> explained:</a:t>
          </a:r>
        </a:p>
        <a:p>
          <a:r>
            <a:rPr lang="en-US" sz="1400"/>
            <a:t>Texas uses</a:t>
          </a:r>
          <a:r>
            <a:rPr lang="en-US" sz="1400" baseline="0"/>
            <a:t> an A-F rating system to rate each school's performance. The overall rating is based on (1) Student Achievement, (2) School Progress, and (3) Closing Gaps. The district uses these ratings to assign a score on its School Quality Framework. </a:t>
          </a:r>
        </a:p>
        <a:p>
          <a:endParaRPr lang="en-US" sz="1400" baseline="0"/>
        </a:p>
        <a:p>
          <a:r>
            <a:rPr lang="en-US" sz="1400" b="1" baseline="0"/>
            <a:t>About this school's performance:</a:t>
          </a:r>
        </a:p>
        <a:p>
          <a:r>
            <a:rPr lang="en-US" sz="1400" i="1" baseline="0"/>
            <a:t>Use this space to add context to the school's overall  ratings</a:t>
          </a:r>
          <a:r>
            <a:rPr lang="en-US" sz="1400" baseline="0"/>
            <a:t> </a:t>
          </a:r>
          <a:endParaRPr lang="en-US" sz="1400"/>
        </a:p>
      </xdr:txBody>
    </xdr:sp>
    <xdr:clientData/>
  </xdr:twoCellAnchor>
  <xdr:twoCellAnchor>
    <xdr:from>
      <xdr:col>4</xdr:col>
      <xdr:colOff>301624</xdr:colOff>
      <xdr:row>31</xdr:row>
      <xdr:rowOff>95250</xdr:rowOff>
    </xdr:from>
    <xdr:to>
      <xdr:col>8</xdr:col>
      <xdr:colOff>507999</xdr:colOff>
      <xdr:row>42</xdr:row>
      <xdr:rowOff>0</xdr:rowOff>
    </xdr:to>
    <xdr:sp macro="" textlink="">
      <xdr:nvSpPr>
        <xdr:cNvPr id="10" name="TextBox 9">
          <a:extLst>
            <a:ext uri="{FF2B5EF4-FFF2-40B4-BE49-F238E27FC236}">
              <a16:creationId xmlns:a16="http://schemas.microsoft.com/office/drawing/2014/main" id="{ED25F40F-6085-430A-8943-EDD7FD10642F}"/>
            </a:ext>
          </a:extLst>
        </xdr:cNvPr>
        <xdr:cNvSpPr txBox="1"/>
      </xdr:nvSpPr>
      <xdr:spPr>
        <a:xfrm>
          <a:off x="5921374" y="8874125"/>
          <a:ext cx="3587750" cy="303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Student Achievement and School Progress Measures</a:t>
          </a:r>
        </a:p>
        <a:p>
          <a:r>
            <a:rPr lang="en-US" sz="1400"/>
            <a:t>The student achievement measure considers</a:t>
          </a:r>
          <a:r>
            <a:rPr lang="en-US" sz="1400" baseline="0"/>
            <a:t> performance on state assessments and college, career, or military readiness for high schools. The School Progress measure consider either the growth of students or performance relative to similar schools, whichever score is higher. </a:t>
          </a:r>
        </a:p>
        <a:p>
          <a:endParaRPr lang="en-US" sz="1400" baseline="0"/>
        </a:p>
        <a:p>
          <a:r>
            <a:rPr lang="en-US" sz="1400" b="1" baseline="0">
              <a:solidFill>
                <a:schemeClr val="dk1"/>
              </a:solidFill>
              <a:effectLst/>
              <a:latin typeface="+mn-lt"/>
              <a:ea typeface="+mn-ea"/>
              <a:cs typeface="+mn-cs"/>
            </a:rPr>
            <a:t>About this school's performance:</a:t>
          </a:r>
          <a:endParaRPr lang="en-US" sz="1400">
            <a:effectLst/>
          </a:endParaRPr>
        </a:p>
        <a:p>
          <a:r>
            <a:rPr lang="en-US" sz="1400" i="1" baseline="0">
              <a:solidFill>
                <a:schemeClr val="dk1"/>
              </a:solidFill>
              <a:effectLst/>
              <a:latin typeface="+mn-lt"/>
              <a:ea typeface="+mn-ea"/>
              <a:cs typeface="+mn-cs"/>
            </a:rPr>
            <a:t>Use this space to add context to the school's Student Achievement/Progress ratings</a:t>
          </a:r>
          <a:r>
            <a:rPr lang="en-US" sz="1400" baseline="0">
              <a:solidFill>
                <a:schemeClr val="dk1"/>
              </a:solidFill>
              <a:effectLst/>
              <a:latin typeface="+mn-lt"/>
              <a:ea typeface="+mn-ea"/>
              <a:cs typeface="+mn-cs"/>
            </a:rPr>
            <a:t> </a:t>
          </a:r>
          <a:endParaRPr lang="en-US" sz="1400">
            <a:effectLst/>
          </a:endParaRPr>
        </a:p>
        <a:p>
          <a:endParaRPr lang="en-US" sz="1400"/>
        </a:p>
      </xdr:txBody>
    </xdr:sp>
    <xdr:clientData/>
  </xdr:twoCellAnchor>
  <xdr:twoCellAnchor>
    <xdr:from>
      <xdr:col>6</xdr:col>
      <xdr:colOff>571500</xdr:colOff>
      <xdr:row>63</xdr:row>
      <xdr:rowOff>174625</xdr:rowOff>
    </xdr:from>
    <xdr:to>
      <xdr:col>11</xdr:col>
      <xdr:colOff>841375</xdr:colOff>
      <xdr:row>66</xdr:row>
      <xdr:rowOff>793750</xdr:rowOff>
    </xdr:to>
    <xdr:sp macro="" textlink="">
      <xdr:nvSpPr>
        <xdr:cNvPr id="11" name="TextBox 10">
          <a:extLst>
            <a:ext uri="{FF2B5EF4-FFF2-40B4-BE49-F238E27FC236}">
              <a16:creationId xmlns:a16="http://schemas.microsoft.com/office/drawing/2014/main" id="{9520C1C7-E059-48AB-A4FA-A2D98BE8514A}"/>
            </a:ext>
          </a:extLst>
        </xdr:cNvPr>
        <xdr:cNvSpPr txBox="1"/>
      </xdr:nvSpPr>
      <xdr:spPr>
        <a:xfrm>
          <a:off x="8001000" y="18319750"/>
          <a:ext cx="4206875" cy="207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solidFill>
                <a:schemeClr val="dk1"/>
              </a:solidFill>
              <a:effectLst/>
              <a:latin typeface="+mn-lt"/>
              <a:ea typeface="+mn-ea"/>
              <a:cs typeface="+mn-cs"/>
            </a:rPr>
            <a:t>Mission-Specific Measure</a:t>
          </a:r>
        </a:p>
        <a:p>
          <a:r>
            <a:rPr lang="en-US" sz="1400" b="0" baseline="0">
              <a:solidFill>
                <a:schemeClr val="dk1"/>
              </a:solidFill>
              <a:effectLst/>
              <a:latin typeface="+mn-lt"/>
              <a:ea typeface="+mn-ea"/>
              <a:cs typeface="+mn-cs"/>
            </a:rPr>
            <a:t>Each school is encouraged to develop one or more goals specific to its mission. Schools are held accountable to meeting those goals. </a:t>
          </a:r>
        </a:p>
        <a:p>
          <a:endParaRPr lang="en-US" sz="1400" b="0" baseline="0">
            <a:solidFill>
              <a:schemeClr val="dk1"/>
            </a:solidFill>
            <a:effectLst/>
            <a:latin typeface="+mn-lt"/>
            <a:ea typeface="+mn-ea"/>
            <a:cs typeface="+mn-cs"/>
          </a:endParaRPr>
        </a:p>
        <a:p>
          <a:r>
            <a:rPr lang="en-US" sz="1400" b="1" baseline="0">
              <a:solidFill>
                <a:schemeClr val="dk1"/>
              </a:solidFill>
              <a:effectLst/>
              <a:latin typeface="+mn-lt"/>
              <a:ea typeface="+mn-ea"/>
              <a:cs typeface="+mn-cs"/>
            </a:rPr>
            <a:t>About this school's performance:</a:t>
          </a:r>
          <a:endParaRPr lang="en-US" sz="1400">
            <a:effectLst/>
          </a:endParaRPr>
        </a:p>
        <a:p>
          <a:r>
            <a:rPr lang="en-US" sz="1400" i="1" baseline="0">
              <a:solidFill>
                <a:schemeClr val="dk1"/>
              </a:solidFill>
              <a:effectLst/>
              <a:latin typeface="+mn-lt"/>
              <a:ea typeface="+mn-ea"/>
              <a:cs typeface="+mn-cs"/>
            </a:rPr>
            <a:t>Use this space to add context to the school's achievement/progress  ratings</a:t>
          </a:r>
          <a:r>
            <a:rPr lang="en-US" sz="1400" baseline="0">
              <a:solidFill>
                <a:schemeClr val="dk1"/>
              </a:solidFill>
              <a:effectLst/>
              <a:latin typeface="+mn-lt"/>
              <a:ea typeface="+mn-ea"/>
              <a:cs typeface="+mn-cs"/>
            </a:rPr>
            <a:t> </a:t>
          </a:r>
          <a:endParaRPr lang="en-US" sz="1400">
            <a:effectLst/>
          </a:endParaRPr>
        </a:p>
        <a:p>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116415</xdr:colOff>
      <xdr:row>1</xdr:row>
      <xdr:rowOff>122766</xdr:rowOff>
    </xdr:from>
    <xdr:to>
      <xdr:col>2</xdr:col>
      <xdr:colOff>652836</xdr:colOff>
      <xdr:row>7</xdr:row>
      <xdr:rowOff>181938</xdr:rowOff>
    </xdr:to>
    <xdr:sp macro="" textlink="">
      <xdr:nvSpPr>
        <xdr:cNvPr id="8" name="TextBox 7">
          <a:extLst>
            <a:ext uri="{FF2B5EF4-FFF2-40B4-BE49-F238E27FC236}">
              <a16:creationId xmlns:a16="http://schemas.microsoft.com/office/drawing/2014/main" id="{A475B965-DCFC-4F64-838B-F3EDFEE0B64A}"/>
            </a:ext>
          </a:extLst>
        </xdr:cNvPr>
        <xdr:cNvSpPr txBox="1"/>
      </xdr:nvSpPr>
      <xdr:spPr>
        <a:xfrm>
          <a:off x="523100" y="315406"/>
          <a:ext cx="4057461" cy="1610998"/>
        </a:xfrm>
        <a:prstGeom prst="rect">
          <a:avLst/>
        </a:prstGeom>
        <a:solidFill>
          <a:srgbClr val="F5F5F5"/>
        </a:solidFill>
        <a:ln w="2857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chemeClr val="accent1">
                  <a:lumMod val="75000"/>
                </a:schemeClr>
              </a:solidFill>
              <a:latin typeface="Source Sans Pro SemiBold" panose="020B0604020202020204" pitchFamily="34" charset="0"/>
            </a:rPr>
            <a:t>2019-20 Campus Evaluation Report</a:t>
          </a:r>
        </a:p>
        <a:p>
          <a:endParaRPr lang="en-US" sz="1400" i="1" baseline="0">
            <a:solidFill>
              <a:schemeClr val="accent1">
                <a:lumMod val="75000"/>
              </a:schemeClr>
            </a:solidFill>
            <a:latin typeface="Aharoni" panose="020B0604020202020204" pitchFamily="2" charset="-79"/>
            <a:cs typeface="Aharoni" panose="020B0604020202020204" pitchFamily="2" charset="-79"/>
          </a:endParaRPr>
        </a:p>
        <a:p>
          <a:r>
            <a:rPr lang="en-US" sz="1600" i="1" baseline="0">
              <a:solidFill>
                <a:schemeClr val="accent1">
                  <a:lumMod val="75000"/>
                </a:schemeClr>
              </a:solidFill>
              <a:latin typeface="Aharoni" panose="020B0604020202020204" pitchFamily="2" charset="-79"/>
              <a:cs typeface="Aharoni" panose="020B0604020202020204" pitchFamily="2" charset="-79"/>
            </a:rPr>
            <a:t>[ENTER DISTRICT NAME]</a:t>
          </a:r>
          <a:endParaRPr lang="en-US" sz="1600" i="1">
            <a:solidFill>
              <a:schemeClr val="accent1">
                <a:lumMod val="75000"/>
              </a:schemeClr>
            </a:solidFill>
            <a:latin typeface="Aharoni" panose="020B0604020202020204" pitchFamily="2" charset="-79"/>
            <a:cs typeface="Aharoni" panose="020B0604020202020204" pitchFamily="2" charset="-79"/>
          </a:endParaRPr>
        </a:p>
      </xdr:txBody>
    </xdr:sp>
    <xdr:clientData/>
  </xdr:twoCellAnchor>
  <xdr:twoCellAnchor>
    <xdr:from>
      <xdr:col>6</xdr:col>
      <xdr:colOff>430053</xdr:colOff>
      <xdr:row>1</xdr:row>
      <xdr:rowOff>169454</xdr:rowOff>
    </xdr:from>
    <xdr:to>
      <xdr:col>9</xdr:col>
      <xdr:colOff>525303</xdr:colOff>
      <xdr:row>8</xdr:row>
      <xdr:rowOff>10703</xdr:rowOff>
    </xdr:to>
    <xdr:sp macro="" textlink="">
      <xdr:nvSpPr>
        <xdr:cNvPr id="9" name="TextBox 8">
          <a:extLst>
            <a:ext uri="{FF2B5EF4-FFF2-40B4-BE49-F238E27FC236}">
              <a16:creationId xmlns:a16="http://schemas.microsoft.com/office/drawing/2014/main" id="{3BAB30C0-DFDE-4DD5-933D-7F6A0032E2D6}"/>
            </a:ext>
          </a:extLst>
        </xdr:cNvPr>
        <xdr:cNvSpPr txBox="1"/>
      </xdr:nvSpPr>
      <xdr:spPr>
        <a:xfrm>
          <a:off x="7910924" y="362094"/>
          <a:ext cx="1925334" cy="1585716"/>
        </a:xfrm>
        <a:prstGeom prst="rect">
          <a:avLst/>
        </a:prstGeom>
        <a:solidFill>
          <a:srgbClr val="F5F5F5"/>
        </a:solidFill>
        <a:ln w="2857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i="1">
              <a:solidFill>
                <a:schemeClr val="accent1">
                  <a:lumMod val="75000"/>
                </a:schemeClr>
              </a:solidFill>
              <a:latin typeface="Source Sans Pro SemiBold" panose="020B0604020202020204" pitchFamily="34" charset="0"/>
            </a:rPr>
            <a:t>District logo here</a:t>
          </a:r>
          <a:endParaRPr lang="en-US" sz="1100" i="1">
            <a:solidFill>
              <a:schemeClr val="accent1">
                <a:lumMod val="75000"/>
              </a:schemeClr>
            </a:solidFill>
            <a:latin typeface="Aharoni" panose="020B0604020202020204" pitchFamily="2" charset="-79"/>
            <a:cs typeface="Aharoni" panose="020B0604020202020204" pitchFamily="2" charset="-79"/>
          </a:endParaRPr>
        </a:p>
      </xdr:txBody>
    </xdr:sp>
    <xdr:clientData/>
  </xdr:twoCellAnchor>
  <xdr:twoCellAnchor>
    <xdr:from>
      <xdr:col>3</xdr:col>
      <xdr:colOff>508714</xdr:colOff>
      <xdr:row>14</xdr:row>
      <xdr:rowOff>42809</xdr:rowOff>
    </xdr:from>
    <xdr:to>
      <xdr:col>9</xdr:col>
      <xdr:colOff>589061</xdr:colOff>
      <xdr:row>26</xdr:row>
      <xdr:rowOff>47268</xdr:rowOff>
    </xdr:to>
    <xdr:sp macro="" textlink="">
      <xdr:nvSpPr>
        <xdr:cNvPr id="3" name="TextBox 2">
          <a:extLst>
            <a:ext uri="{FF2B5EF4-FFF2-40B4-BE49-F238E27FC236}">
              <a16:creationId xmlns:a16="http://schemas.microsoft.com/office/drawing/2014/main" id="{B40B7D1B-AB00-4472-B93B-4553E2ECF7A4}"/>
            </a:ext>
          </a:extLst>
        </xdr:cNvPr>
        <xdr:cNvSpPr txBox="1"/>
      </xdr:nvSpPr>
      <xdr:spPr>
        <a:xfrm>
          <a:off x="6234416" y="4216685"/>
          <a:ext cx="3740516" cy="2851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Understanding</a:t>
          </a:r>
          <a:r>
            <a:rPr lang="en-US" sz="1200" b="1" baseline="0"/>
            <a:t> Financial Performance Indicators</a:t>
          </a:r>
        </a:p>
        <a:p>
          <a:r>
            <a:rPr lang="en-US" sz="1200" baseline="0"/>
            <a:t>The </a:t>
          </a:r>
          <a:r>
            <a:rPr lang="en-US" sz="1200" baseline="0">
              <a:solidFill>
                <a:sysClr val="windowText" lastClr="000000"/>
              </a:solidFill>
            </a:rPr>
            <a:t>Financial Performance Framework includes two indicators, or general categories, used to evaluate schools' financial performance and risk of financial distress in the near-term and long-term</a:t>
          </a:r>
          <a:r>
            <a:rPr lang="en-US" sz="1200" b="0" baseline="0">
              <a:solidFill>
                <a:sysClr val="windowText" lastClr="000000"/>
              </a:solidFill>
            </a:rPr>
            <a:t>. </a:t>
          </a:r>
        </a:p>
        <a:p>
          <a:endParaRPr lang="en-US" sz="1200" b="0" baseline="0"/>
        </a:p>
        <a:p>
          <a:r>
            <a:rPr lang="en-US" sz="1200" b="1" baseline="0">
              <a:solidFill>
                <a:schemeClr val="dk1"/>
              </a:solidFill>
              <a:effectLst/>
              <a:latin typeface="+mn-lt"/>
              <a:ea typeface="+mn-ea"/>
              <a:cs typeface="+mn-cs"/>
            </a:rPr>
            <a:t>About this school's performance:</a:t>
          </a:r>
          <a:endParaRPr lang="en-US" sz="1200">
            <a:effectLst/>
          </a:endParaRPr>
        </a:p>
        <a:p>
          <a:r>
            <a:rPr lang="en-US" sz="1200" i="1" baseline="0">
              <a:solidFill>
                <a:schemeClr val="dk1"/>
              </a:solidFill>
              <a:effectLst/>
              <a:latin typeface="+mn-lt"/>
              <a:ea typeface="+mn-ea"/>
              <a:cs typeface="+mn-cs"/>
            </a:rPr>
            <a:t>Use this space to add context to the school's financial performance ratings</a:t>
          </a:r>
          <a:r>
            <a:rPr lang="en-US" sz="1200" i="0" baseline="0">
              <a:solidFill>
                <a:schemeClr val="dk1"/>
              </a:solidFill>
              <a:effectLst/>
              <a:latin typeface="+mn-lt"/>
              <a:ea typeface="+mn-ea"/>
              <a:cs typeface="+mn-cs"/>
            </a:rPr>
            <a:t>. </a:t>
          </a:r>
          <a:endParaRPr lang="en-US" sz="1200">
            <a:effectLst/>
          </a:endParaRPr>
        </a:p>
        <a:p>
          <a:endParaRPr lang="en-US" sz="1200"/>
        </a:p>
      </xdr:txBody>
    </xdr:sp>
    <xdr:clientData/>
  </xdr:twoCellAnchor>
  <xdr:twoCellAnchor>
    <xdr:from>
      <xdr:col>3</xdr:col>
      <xdr:colOff>567218</xdr:colOff>
      <xdr:row>31</xdr:row>
      <xdr:rowOff>96321</xdr:rowOff>
    </xdr:from>
    <xdr:to>
      <xdr:col>10</xdr:col>
      <xdr:colOff>37537</xdr:colOff>
      <xdr:row>45</xdr:row>
      <xdr:rowOff>218505</xdr:rowOff>
    </xdr:to>
    <xdr:sp macro="" textlink="">
      <xdr:nvSpPr>
        <xdr:cNvPr id="10" name="TextBox 9">
          <a:extLst>
            <a:ext uri="{FF2B5EF4-FFF2-40B4-BE49-F238E27FC236}">
              <a16:creationId xmlns:a16="http://schemas.microsoft.com/office/drawing/2014/main" id="{5FACC065-2CD3-4A11-A64B-9883D1BDE2F4}"/>
            </a:ext>
          </a:extLst>
        </xdr:cNvPr>
        <xdr:cNvSpPr txBox="1"/>
      </xdr:nvSpPr>
      <xdr:spPr>
        <a:xfrm>
          <a:off x="6292920" y="8411967"/>
          <a:ext cx="3740516" cy="29475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Understanding</a:t>
          </a:r>
          <a:r>
            <a:rPr lang="en-US" sz="1200" b="1" baseline="0"/>
            <a:t> Financial Performance Indicators</a:t>
          </a:r>
        </a:p>
        <a:p>
          <a:r>
            <a:rPr lang="en-US" sz="1200" baseline="0">
              <a:solidFill>
                <a:sysClr val="windowText" lastClr="000000"/>
              </a:solidFill>
            </a:rPr>
            <a:t>The Organizational Framework assesses whether a school is meeting minimum legal and ethical requirements and protecting the rights of students, staff, and families. </a:t>
          </a:r>
        </a:p>
        <a:p>
          <a:endParaRPr lang="en-US" sz="1200" b="0" baseline="0"/>
        </a:p>
        <a:p>
          <a:r>
            <a:rPr lang="en-US" sz="1200" b="1" baseline="0">
              <a:solidFill>
                <a:schemeClr val="dk1"/>
              </a:solidFill>
              <a:effectLst/>
              <a:latin typeface="+mn-lt"/>
              <a:ea typeface="+mn-ea"/>
              <a:cs typeface="+mn-cs"/>
            </a:rPr>
            <a:t>About this school's performance:</a:t>
          </a:r>
          <a:endParaRPr lang="en-US" sz="1200">
            <a:effectLst/>
          </a:endParaRPr>
        </a:p>
        <a:p>
          <a:r>
            <a:rPr lang="en-US" sz="1200" i="1" baseline="0">
              <a:solidFill>
                <a:schemeClr val="dk1"/>
              </a:solidFill>
              <a:effectLst/>
              <a:latin typeface="+mn-lt"/>
              <a:ea typeface="+mn-ea"/>
              <a:cs typeface="+mn-cs"/>
            </a:rPr>
            <a:t>Use this space to add context to the school's organizational performance ratings</a:t>
          </a:r>
          <a:r>
            <a:rPr lang="en-US" sz="1200" i="0" baseline="0">
              <a:solidFill>
                <a:schemeClr val="dk1"/>
              </a:solidFill>
              <a:effectLst/>
              <a:latin typeface="+mn-lt"/>
              <a:ea typeface="+mn-ea"/>
              <a:cs typeface="+mn-cs"/>
            </a:rPr>
            <a:t>. </a:t>
          </a:r>
          <a:endParaRPr lang="en-US" sz="1200">
            <a:effectLst/>
          </a:endParaRPr>
        </a:p>
        <a:p>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tea.texas.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rptsvr1.tea.texas.gov/perfreport/account/2019/srch.html?srch=C" TargetMode="External"/><Relationship Id="rId1" Type="http://schemas.openxmlformats.org/officeDocument/2006/relationships/hyperlink" Target="https://tea.texas.gov/sites/default/files/2019%20Overview%201%20page_fnl_accessible.pdf"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CF7B2-A2A3-4591-8A71-D8BDF793C94D}">
  <sheetPr codeName="Sheet1"/>
  <dimension ref="B1:Q16"/>
  <sheetViews>
    <sheetView showGridLines="0" tabSelected="1" workbookViewId="0">
      <selection activeCell="C11" sqref="C11:L11"/>
    </sheetView>
  </sheetViews>
  <sheetFormatPr defaultRowHeight="14.5" x14ac:dyDescent="0.35"/>
  <cols>
    <col min="2" max="2" width="19" customWidth="1"/>
    <col min="12" max="12" width="16.1796875" customWidth="1"/>
    <col min="13" max="13" width="7.54296875" customWidth="1"/>
  </cols>
  <sheetData>
    <row r="1" spans="2:17" ht="15" thickBot="1" x14ac:dyDescent="0.4"/>
    <row r="2" spans="2:17" ht="19" thickBot="1" x14ac:dyDescent="0.5">
      <c r="B2" s="99" t="s">
        <v>190</v>
      </c>
      <c r="C2" s="100"/>
      <c r="D2" s="100"/>
      <c r="E2" s="100"/>
      <c r="F2" s="100"/>
      <c r="G2" s="100"/>
      <c r="H2" s="100"/>
      <c r="I2" s="100"/>
      <c r="J2" s="100"/>
      <c r="K2" s="100"/>
      <c r="L2" s="101"/>
    </row>
    <row r="3" spans="2:17" ht="18.5" x14ac:dyDescent="0.45">
      <c r="B3" s="76"/>
      <c r="C3" s="77"/>
      <c r="D3" s="77"/>
      <c r="E3" s="77"/>
      <c r="F3" s="77"/>
      <c r="G3" s="77"/>
      <c r="H3" s="77"/>
      <c r="I3" s="77"/>
      <c r="J3" s="77"/>
      <c r="K3" s="77"/>
      <c r="L3" s="78"/>
    </row>
    <row r="4" spans="2:17" s="42" customFormat="1" ht="59.25" customHeight="1" x14ac:dyDescent="0.35">
      <c r="B4" s="83" t="s">
        <v>149</v>
      </c>
      <c r="C4" s="112" t="s">
        <v>153</v>
      </c>
      <c r="D4" s="112"/>
      <c r="E4" s="112"/>
      <c r="F4" s="112"/>
      <c r="G4" s="112"/>
      <c r="H4" s="112"/>
      <c r="I4" s="112"/>
      <c r="J4" s="112"/>
      <c r="K4" s="112"/>
      <c r="L4" s="113"/>
    </row>
    <row r="5" spans="2:17" ht="15" customHeight="1" x14ac:dyDescent="0.35">
      <c r="B5" s="76"/>
      <c r="C5" s="79"/>
      <c r="D5" s="79"/>
      <c r="E5" s="79"/>
      <c r="F5" s="79"/>
      <c r="G5" s="79"/>
      <c r="H5" s="79"/>
      <c r="I5" s="79"/>
      <c r="J5" s="79"/>
      <c r="K5" s="79"/>
      <c r="L5" s="80"/>
    </row>
    <row r="6" spans="2:17" ht="60.75" customHeight="1" x14ac:dyDescent="0.35">
      <c r="B6" s="104" t="s">
        <v>150</v>
      </c>
      <c r="C6" s="107" t="s">
        <v>192</v>
      </c>
      <c r="D6" s="107"/>
      <c r="E6" s="107"/>
      <c r="F6" s="107"/>
      <c r="G6" s="107"/>
      <c r="H6" s="107"/>
      <c r="I6" s="107"/>
      <c r="J6" s="107"/>
      <c r="K6" s="107"/>
      <c r="L6" s="108"/>
    </row>
    <row r="7" spans="2:17" ht="47.25" customHeight="1" x14ac:dyDescent="0.35">
      <c r="B7" s="105"/>
      <c r="C7" s="114" t="s">
        <v>154</v>
      </c>
      <c r="D7" s="114"/>
      <c r="E7" s="114"/>
      <c r="F7" s="114"/>
      <c r="G7" s="114"/>
      <c r="H7" s="114"/>
      <c r="I7" s="114"/>
      <c r="J7" s="114"/>
      <c r="K7" s="114"/>
      <c r="L7" s="115"/>
    </row>
    <row r="8" spans="2:17" ht="62.25" customHeight="1" x14ac:dyDescent="0.35">
      <c r="B8" s="106"/>
      <c r="C8" s="102" t="s">
        <v>155</v>
      </c>
      <c r="D8" s="102"/>
      <c r="E8" s="102"/>
      <c r="F8" s="102"/>
      <c r="G8" s="102"/>
      <c r="H8" s="102"/>
      <c r="I8" s="102"/>
      <c r="J8" s="102"/>
      <c r="K8" s="102"/>
      <c r="L8" s="103"/>
    </row>
    <row r="9" spans="2:17" ht="15" customHeight="1" x14ac:dyDescent="0.35">
      <c r="B9" s="76"/>
      <c r="C9" s="81"/>
      <c r="D9" s="81"/>
      <c r="E9" s="81"/>
      <c r="F9" s="81"/>
      <c r="G9" s="81"/>
      <c r="H9" s="81"/>
      <c r="I9" s="81"/>
      <c r="J9" s="81"/>
      <c r="K9" s="81"/>
      <c r="L9" s="82"/>
      <c r="N9" s="84" t="s">
        <v>157</v>
      </c>
    </row>
    <row r="10" spans="2:17" ht="45" customHeight="1" x14ac:dyDescent="0.35">
      <c r="B10" s="104" t="s">
        <v>148</v>
      </c>
      <c r="C10" s="107" t="s">
        <v>191</v>
      </c>
      <c r="D10" s="107"/>
      <c r="E10" s="107"/>
      <c r="F10" s="107"/>
      <c r="G10" s="107"/>
      <c r="H10" s="107"/>
      <c r="I10" s="107"/>
      <c r="J10" s="107"/>
      <c r="K10" s="107"/>
      <c r="L10" s="108"/>
    </row>
    <row r="11" spans="2:17" ht="138.75" customHeight="1" x14ac:dyDescent="0.35">
      <c r="B11" s="105"/>
      <c r="C11" s="116" t="s">
        <v>172</v>
      </c>
      <c r="D11" s="116"/>
      <c r="E11" s="116"/>
      <c r="F11" s="116"/>
      <c r="G11" s="116"/>
      <c r="H11" s="116"/>
      <c r="I11" s="116"/>
      <c r="J11" s="116"/>
      <c r="K11" s="116"/>
      <c r="L11" s="117"/>
      <c r="N11" s="94" t="s">
        <v>158</v>
      </c>
      <c r="Q11" s="93"/>
    </row>
    <row r="12" spans="2:17" ht="74.25" customHeight="1" x14ac:dyDescent="0.35">
      <c r="B12" s="106"/>
      <c r="C12" s="102" t="s">
        <v>156</v>
      </c>
      <c r="D12" s="102"/>
      <c r="E12" s="102"/>
      <c r="F12" s="102"/>
      <c r="G12" s="102"/>
      <c r="H12" s="102"/>
      <c r="I12" s="102"/>
      <c r="J12" s="102"/>
      <c r="K12" s="102"/>
      <c r="L12" s="103"/>
    </row>
    <row r="13" spans="2:17" ht="15" customHeight="1" x14ac:dyDescent="0.35">
      <c r="B13" s="76"/>
      <c r="C13" s="81"/>
      <c r="D13" s="81"/>
      <c r="E13" s="81"/>
      <c r="F13" s="81"/>
      <c r="G13" s="81"/>
      <c r="H13" s="81"/>
      <c r="I13" s="81"/>
      <c r="J13" s="81"/>
      <c r="K13" s="81"/>
      <c r="L13" s="82"/>
      <c r="N13" s="84" t="s">
        <v>157</v>
      </c>
    </row>
    <row r="14" spans="2:17" ht="75.75" customHeight="1" x14ac:dyDescent="0.35">
      <c r="B14" s="104" t="s">
        <v>151</v>
      </c>
      <c r="C14" s="107" t="s">
        <v>159</v>
      </c>
      <c r="D14" s="107"/>
      <c r="E14" s="107"/>
      <c r="F14" s="107"/>
      <c r="G14" s="107"/>
      <c r="H14" s="107"/>
      <c r="I14" s="107"/>
      <c r="J14" s="107"/>
      <c r="K14" s="107"/>
      <c r="L14" s="108"/>
    </row>
    <row r="15" spans="2:17" ht="63.75" customHeight="1" thickBot="1" x14ac:dyDescent="0.4">
      <c r="B15" s="109"/>
      <c r="C15" s="110" t="s">
        <v>152</v>
      </c>
      <c r="D15" s="110"/>
      <c r="E15" s="110"/>
      <c r="F15" s="110"/>
      <c r="G15" s="110"/>
      <c r="H15" s="110"/>
      <c r="I15" s="110"/>
      <c r="J15" s="110"/>
      <c r="K15" s="110"/>
      <c r="L15" s="111"/>
    </row>
    <row r="16" spans="2:17" x14ac:dyDescent="0.35">
      <c r="N16" s="84" t="s">
        <v>158</v>
      </c>
    </row>
  </sheetData>
  <mergeCells count="13">
    <mergeCell ref="B2:L2"/>
    <mergeCell ref="C12:L12"/>
    <mergeCell ref="B6:B8"/>
    <mergeCell ref="B10:B12"/>
    <mergeCell ref="C14:L14"/>
    <mergeCell ref="B14:B15"/>
    <mergeCell ref="C15:L15"/>
    <mergeCell ref="C4:L4"/>
    <mergeCell ref="C6:L6"/>
    <mergeCell ref="C7:L7"/>
    <mergeCell ref="C8:L8"/>
    <mergeCell ref="C10:L10"/>
    <mergeCell ref="C11:L11"/>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76427-711D-4712-A33D-1C24719C3082}">
  <sheetPr codeName="Sheet2"/>
  <dimension ref="A1:AE430"/>
  <sheetViews>
    <sheetView zoomScaleNormal="100" workbookViewId="0">
      <pane xSplit="1" topLeftCell="B1" activePane="topRight" state="frozen"/>
      <selection pane="topRight" activeCell="F6" sqref="F6"/>
    </sheetView>
  </sheetViews>
  <sheetFormatPr defaultRowHeight="14.5" x14ac:dyDescent="0.35"/>
  <cols>
    <col min="1" max="1" width="12.54296875" bestFit="1" customWidth="1"/>
    <col min="3" max="3" width="12.54296875" style="4" customWidth="1"/>
    <col min="4" max="4" width="20.81640625" bestFit="1" customWidth="1"/>
    <col min="5" max="5" width="39.453125" bestFit="1" customWidth="1"/>
    <col min="6" max="6" width="21" bestFit="1" customWidth="1"/>
    <col min="7" max="7" width="27.81640625" bestFit="1" customWidth="1"/>
    <col min="8" max="8" width="34.81640625" bestFit="1" customWidth="1"/>
    <col min="9" max="9" width="23" bestFit="1" customWidth="1"/>
    <col min="10" max="10" width="34.81640625" bestFit="1" customWidth="1"/>
    <col min="11" max="11" width="30.453125" bestFit="1" customWidth="1"/>
    <col min="12" max="12" width="27" bestFit="1" customWidth="1"/>
    <col min="13" max="13" width="26" bestFit="1" customWidth="1"/>
    <col min="14" max="14" width="34.81640625" bestFit="1" customWidth="1"/>
    <col min="15" max="15" width="23" bestFit="1" customWidth="1"/>
    <col min="16" max="16" width="50.453125" customWidth="1"/>
    <col min="17" max="17" width="30.453125" bestFit="1" customWidth="1"/>
    <col min="18" max="18" width="59" customWidth="1"/>
    <col min="19" max="19" width="30" bestFit="1" customWidth="1"/>
    <col min="20" max="20" width="59" customWidth="1"/>
    <col min="21" max="21" width="30" bestFit="1" customWidth="1"/>
    <col min="22" max="22" width="59" customWidth="1"/>
    <col min="23" max="23" width="30" bestFit="1" customWidth="1"/>
    <col min="26" max="26" width="34.81640625" bestFit="1" customWidth="1"/>
    <col min="31" max="31" width="23" bestFit="1" customWidth="1"/>
  </cols>
  <sheetData>
    <row r="1" spans="1:31" s="41" customFormat="1" ht="15" thickBot="1" x14ac:dyDescent="0.4">
      <c r="A1" s="41" t="s">
        <v>82</v>
      </c>
      <c r="B1" s="41" t="s">
        <v>81</v>
      </c>
      <c r="C1" s="98" t="s">
        <v>13</v>
      </c>
      <c r="D1" s="41" t="s">
        <v>14</v>
      </c>
      <c r="E1" s="41" t="s">
        <v>83</v>
      </c>
      <c r="F1" s="41" t="s">
        <v>85</v>
      </c>
      <c r="G1" s="41" t="s">
        <v>84</v>
      </c>
      <c r="H1" s="41" t="s">
        <v>95</v>
      </c>
      <c r="I1" s="41" t="s">
        <v>96</v>
      </c>
      <c r="J1" s="41" t="s">
        <v>97</v>
      </c>
      <c r="K1" s="41" t="s">
        <v>98</v>
      </c>
      <c r="L1" s="41" t="s">
        <v>99</v>
      </c>
      <c r="M1" s="41" t="s">
        <v>100</v>
      </c>
      <c r="N1" s="41" t="s">
        <v>101</v>
      </c>
      <c r="O1" s="41" t="s">
        <v>102</v>
      </c>
      <c r="P1" s="41" t="s">
        <v>107</v>
      </c>
      <c r="Q1" s="41" t="s">
        <v>116</v>
      </c>
      <c r="R1" s="41" t="s">
        <v>115</v>
      </c>
      <c r="S1" s="41" t="s">
        <v>117</v>
      </c>
      <c r="T1" s="41" t="s">
        <v>166</v>
      </c>
      <c r="U1" s="41" t="s">
        <v>167</v>
      </c>
      <c r="V1" s="41" t="s">
        <v>168</v>
      </c>
      <c r="W1" s="41" t="s">
        <v>169</v>
      </c>
      <c r="Z1" s="45" t="s">
        <v>105</v>
      </c>
      <c r="AE1" s="45" t="s">
        <v>119</v>
      </c>
    </row>
    <row r="2" spans="1:31" ht="29" x14ac:dyDescent="0.35">
      <c r="A2" s="4" t="s">
        <v>0</v>
      </c>
      <c r="B2" s="4">
        <v>10000</v>
      </c>
      <c r="C2" s="4" t="s">
        <v>19</v>
      </c>
      <c r="D2" s="9" t="s">
        <v>49</v>
      </c>
      <c r="E2" t="s">
        <v>48</v>
      </c>
      <c r="F2" t="s">
        <v>50</v>
      </c>
      <c r="G2" t="s">
        <v>51</v>
      </c>
      <c r="H2" t="s">
        <v>34</v>
      </c>
      <c r="I2" t="str" cm="1">
        <f t="array" ref="I2">_xlfn.IFS(H2 = $Z$2, $AE$2, H2 = $Z$3, $AE$2, H2 = $Z$4, $AE$3, H2 = $Z$5, $AE$4, H2 = $Z$6, $AE$5)</f>
        <v>Exceeds Standard</v>
      </c>
      <c r="J2" t="s">
        <v>103</v>
      </c>
      <c r="K2" t="str" cm="1">
        <f t="array" ref="K2">_xlfn.IFS(J2 = $Z$2, $AE$2, J2 = $Z$3, $AE$2, J2 = $Z$4, $AE$3, J2 = $Z$5, $AE$4, J2 = $Z$6, $AE$5)</f>
        <v>Meets Standard</v>
      </c>
      <c r="L2" t="s">
        <v>103</v>
      </c>
      <c r="M2" t="str" cm="1">
        <f t="array" ref="M2">_xlfn.IFS(L2 = $Z$2, $AE$2, L2 = $Z$3, $AE$2, L2 = $Z$4, $AE$3, L2 = $Z$5, $AE$4, L2 = $Z$6, $AE$5)</f>
        <v>Meets Standard</v>
      </c>
      <c r="N2" t="s">
        <v>35</v>
      </c>
      <c r="O2" t="str" cm="1">
        <f t="array" ref="O2">_xlfn.IFS(N2 = $Z$2, $AE$2, N2 = $Z$3, $AE$2, N2 = $Z$4, $AE$3, N2 = $Z$5, $AE$4, N2 = $Z$6, $AE$5)</f>
        <v>Does Not Meet Standard</v>
      </c>
      <c r="P2" s="11" t="s">
        <v>118</v>
      </c>
      <c r="Q2" t="s">
        <v>46</v>
      </c>
      <c r="R2" s="11" t="s">
        <v>118</v>
      </c>
      <c r="S2" t="s">
        <v>47</v>
      </c>
      <c r="T2" s="92" t="s">
        <v>170</v>
      </c>
      <c r="U2" t="s">
        <v>47</v>
      </c>
      <c r="V2" s="92" t="s">
        <v>171</v>
      </c>
      <c r="W2" t="s">
        <v>47</v>
      </c>
      <c r="Z2" s="43" t="s">
        <v>104</v>
      </c>
      <c r="AE2" s="43" t="s">
        <v>44</v>
      </c>
    </row>
    <row r="3" spans="1:31" ht="29" x14ac:dyDescent="0.35">
      <c r="A3" s="4" t="s">
        <v>1</v>
      </c>
      <c r="B3" s="4">
        <v>10001</v>
      </c>
      <c r="C3" s="4" t="s">
        <v>19</v>
      </c>
      <c r="D3" t="s">
        <v>29</v>
      </c>
      <c r="E3" t="s">
        <v>24</v>
      </c>
      <c r="F3" t="s">
        <v>28</v>
      </c>
      <c r="G3" t="s">
        <v>32</v>
      </c>
      <c r="H3" t="s">
        <v>36</v>
      </c>
      <c r="I3" t="str" cm="1">
        <f t="array" ref="I3">_xlfn.IFS(H3 = $Z$2, $AE$2, H3 = $Z$3, $AE$2, H3 = $Z$4, $AE$3, H3 = $Z$5, $AE$4, H3 = $Z$6, $AE$5)</f>
        <v>Falls Far Below Standard</v>
      </c>
      <c r="J3" t="s">
        <v>103</v>
      </c>
      <c r="K3" t="str" cm="1">
        <f t="array" ref="K3">_xlfn.IFS(J3 = $Z$2, $AE$2, J3 = $Z$3, $AE$2, J3 = $Z$4, $AE$3, J3 = $Z$5, $AE$4, J3 = $Z$6, $AE$5)</f>
        <v>Meets Standard</v>
      </c>
      <c r="L3" t="s">
        <v>34</v>
      </c>
      <c r="M3" t="str" cm="1">
        <f t="array" ref="M3">_xlfn.IFS(L3 = $Z$2, $AE$2, L3 = $Z$3, $AE$2, L3 = $Z$4, $AE$3, L3 = $Z$5, $AE$4, L3 = $Z$6, $AE$5)</f>
        <v>Exceeds Standard</v>
      </c>
      <c r="N3" t="s">
        <v>36</v>
      </c>
      <c r="O3" t="str" cm="1">
        <f t="array" ref="O3">_xlfn.IFS(N3 = $Z$2, AE$2, N3 = $Z$3, AE$2, N3 = $Z$4, AE$3, N3 = $Z$5, AE$4, N3 = $Z$6, AE$5)</f>
        <v>Falls Far Below Standard</v>
      </c>
      <c r="P3" s="11" t="s">
        <v>118</v>
      </c>
      <c r="Q3" t="s">
        <v>47</v>
      </c>
      <c r="R3" s="11" t="s">
        <v>118</v>
      </c>
      <c r="S3" t="s">
        <v>45</v>
      </c>
      <c r="T3" s="92" t="s">
        <v>170</v>
      </c>
      <c r="U3" t="s">
        <v>45</v>
      </c>
      <c r="V3" s="92" t="s">
        <v>171</v>
      </c>
      <c r="W3" t="s">
        <v>45</v>
      </c>
      <c r="Z3" s="43" t="s">
        <v>34</v>
      </c>
      <c r="AE3" s="43" t="s">
        <v>47</v>
      </c>
    </row>
    <row r="4" spans="1:31" ht="29" x14ac:dyDescent="0.35">
      <c r="A4" s="4" t="s">
        <v>2</v>
      </c>
      <c r="B4" s="4">
        <v>10002</v>
      </c>
      <c r="C4" s="4" t="s">
        <v>15</v>
      </c>
      <c r="D4" t="s">
        <v>29</v>
      </c>
      <c r="E4" t="s">
        <v>21</v>
      </c>
      <c r="F4" t="s">
        <v>25</v>
      </c>
      <c r="G4" t="s">
        <v>30</v>
      </c>
      <c r="H4" t="s">
        <v>35</v>
      </c>
      <c r="I4" t="str" cm="1">
        <f t="array" ref="I4">_xlfn.IFS(H4 = $Z$2, $AE$2, H4 = $Z$3, $AE$2, H4 = $Z$4, $AE$3, H4 = $Z$5, $AE$4, H4 = $Z$6, $AE$5)</f>
        <v>Does Not Meet Standard</v>
      </c>
      <c r="J4" t="s">
        <v>34</v>
      </c>
      <c r="K4" t="str" cm="1">
        <f t="array" ref="K4">_xlfn.IFS(J4 = $Z$2, $AE$2, J4 = $Z$3, $AE$2, J4 = $Z$4, $AE$3, J4 = $Z$5, $AE$4, J4 = $Z$6, $AE$5)</f>
        <v>Exceeds Standard</v>
      </c>
      <c r="L4" t="s">
        <v>104</v>
      </c>
      <c r="M4" t="str" cm="1">
        <f t="array" ref="M4">_xlfn.IFS(L4 = $Z$2, $AE$2, L4 = $Z$3, $AE$2, L4 = $Z$4, $AE$3, L4 = $Z$5, $AE$4, L4 = $Z$6, $AE$5)</f>
        <v>Exceeds Standard</v>
      </c>
      <c r="N4" t="s">
        <v>104</v>
      </c>
      <c r="O4" t="str" cm="1">
        <f t="array" ref="O4">_xlfn.IFS(N4 = $Z$2, AE$2, N4 = $Z$3, AE$2, N4 = $Z$4, AE$3, N4 = $Z$5, AE$4, N4 = $Z$6, AE$5)</f>
        <v>Exceeds Standard</v>
      </c>
      <c r="P4" s="11" t="s">
        <v>118</v>
      </c>
      <c r="Q4" t="s">
        <v>45</v>
      </c>
      <c r="R4" s="11" t="s">
        <v>118</v>
      </c>
      <c r="S4" t="s">
        <v>44</v>
      </c>
      <c r="T4" s="92" t="s">
        <v>170</v>
      </c>
      <c r="U4" t="s">
        <v>44</v>
      </c>
      <c r="V4" s="92" t="s">
        <v>171</v>
      </c>
      <c r="W4" t="s">
        <v>44</v>
      </c>
      <c r="Z4" s="43" t="s">
        <v>103</v>
      </c>
      <c r="AE4" s="43" t="s">
        <v>45</v>
      </c>
    </row>
    <row r="5" spans="1:31" ht="29.5" thickBot="1" x14ac:dyDescent="0.4">
      <c r="A5" s="4" t="s">
        <v>12</v>
      </c>
      <c r="B5" s="4">
        <v>10003</v>
      </c>
      <c r="C5" s="4" t="s">
        <v>16</v>
      </c>
      <c r="D5" t="s">
        <v>29</v>
      </c>
      <c r="E5" t="s">
        <v>22</v>
      </c>
      <c r="F5" t="s">
        <v>26</v>
      </c>
      <c r="G5" t="s">
        <v>30</v>
      </c>
      <c r="H5" t="s">
        <v>104</v>
      </c>
      <c r="I5" t="str" cm="1">
        <f t="array" ref="I5">_xlfn.IFS(H5 = $Z$2, $AE$2, H5 = $Z$3, $AE$2, H5 = $Z$4, $AE$3, H5 = $Z$5, $AE$4, H5 = $Z$6, $AE$5)</f>
        <v>Exceeds Standard</v>
      </c>
      <c r="J5" t="s">
        <v>34</v>
      </c>
      <c r="K5" t="str" cm="1">
        <f t="array" ref="K5">_xlfn.IFS(J5 = $Z$2, $AE$2, J5 = $Z$3, $AE$2, J5 = $Z$4, $AE$3, J5 = $Z$5, $AE$4, J5 = $Z$6, $AE$5)</f>
        <v>Exceeds Standard</v>
      </c>
      <c r="L5" t="s">
        <v>103</v>
      </c>
      <c r="M5" t="str" cm="1">
        <f t="array" ref="M5">_xlfn.IFS(L5 = $Z$2, $AE$2, L5 = $Z$3, $AE$2, L5 = $Z$4, $AE$3, L5 = $Z$5, $AE$4, L5 = $Z$6, $AE$5)</f>
        <v>Meets Standard</v>
      </c>
      <c r="N5" t="s">
        <v>104</v>
      </c>
      <c r="O5" t="str" cm="1">
        <f t="array" ref="O5">_xlfn.IFS(N5 = $Z$2, AE$2, N5 = $Z$3, AE$2, N5 = $Z$4, AE$3, N5 = $Z$5, AE$4, N5 = $Z$6, AE$5)</f>
        <v>Exceeds Standard</v>
      </c>
      <c r="P5" s="11" t="s">
        <v>118</v>
      </c>
      <c r="Q5" t="s">
        <v>44</v>
      </c>
      <c r="R5" s="11" t="s">
        <v>118</v>
      </c>
      <c r="S5" t="s">
        <v>47</v>
      </c>
      <c r="T5" s="92" t="s">
        <v>170</v>
      </c>
      <c r="U5" t="s">
        <v>47</v>
      </c>
      <c r="V5" s="92" t="s">
        <v>171</v>
      </c>
      <c r="W5" t="s">
        <v>47</v>
      </c>
      <c r="Z5" s="43" t="s">
        <v>35</v>
      </c>
      <c r="AE5" s="44" t="s">
        <v>46</v>
      </c>
    </row>
    <row r="6" spans="1:31" ht="29.5" thickBot="1" x14ac:dyDescent="0.4">
      <c r="A6" s="4" t="s">
        <v>17</v>
      </c>
      <c r="B6" s="4">
        <v>10004</v>
      </c>
      <c r="C6" s="4" t="s">
        <v>19</v>
      </c>
      <c r="D6" t="s">
        <v>29</v>
      </c>
      <c r="E6" t="s">
        <v>23</v>
      </c>
      <c r="F6" t="s">
        <v>27</v>
      </c>
      <c r="G6" t="s">
        <v>30</v>
      </c>
      <c r="H6" t="s">
        <v>103</v>
      </c>
      <c r="I6" t="str" cm="1">
        <f t="array" ref="I6">_xlfn.IFS(H6 = $Z$2, $AE$2, H6 = $Z$3, $AE$2, H6 = $Z$4, $AE$3, H6 = $Z$5, $AE$4, H6 = $Z$6, $AE$5)</f>
        <v>Meets Standard</v>
      </c>
      <c r="J6" t="s">
        <v>35</v>
      </c>
      <c r="K6" t="str" cm="1">
        <f t="array" ref="K6">_xlfn.IFS(J6 = $Z$2, $AE$2, J6 = $Z$3, $AE$2, J6 = $Z$4, $AE$3, J6 = $Z$5, $AE$4, J6 = $Z$6, $AE$5)</f>
        <v>Does Not Meet Standard</v>
      </c>
      <c r="L6" t="s">
        <v>34</v>
      </c>
      <c r="M6" t="str" cm="1">
        <f t="array" ref="M6">_xlfn.IFS(L6 = $Z$2, $AE$2, L6 = $Z$3, $AE$2, L6 = $Z$4, $AE$3, L6 = $Z$5, $AE$4, L6 = $Z$6, $AE$5)</f>
        <v>Exceeds Standard</v>
      </c>
      <c r="N6" t="s">
        <v>103</v>
      </c>
      <c r="O6" t="str" cm="1">
        <f t="array" ref="O6">_xlfn.IFS(N6 = $Z$2, AE$2, N6 = $Z$3, AE$2, N6 = $Z$4, AE$3, N6 = $Z$5, AE$4, N6 = $Z$6, AE$5)</f>
        <v>Meets Standard</v>
      </c>
      <c r="P6" s="11" t="s">
        <v>118</v>
      </c>
      <c r="Q6" t="s">
        <v>44</v>
      </c>
      <c r="R6" s="11" t="s">
        <v>118</v>
      </c>
      <c r="S6" t="s">
        <v>44</v>
      </c>
      <c r="T6" s="92" t="s">
        <v>170</v>
      </c>
      <c r="U6" t="s">
        <v>44</v>
      </c>
      <c r="V6" s="92" t="s">
        <v>171</v>
      </c>
      <c r="W6" t="s">
        <v>44</v>
      </c>
      <c r="Z6" s="44" t="s">
        <v>36</v>
      </c>
      <c r="AE6" s="42"/>
    </row>
    <row r="7" spans="1:31" ht="29" x14ac:dyDescent="0.35">
      <c r="A7" s="4" t="s">
        <v>18</v>
      </c>
      <c r="B7" s="4">
        <v>10005</v>
      </c>
      <c r="C7" s="4" t="s">
        <v>20</v>
      </c>
      <c r="D7" t="s">
        <v>29</v>
      </c>
      <c r="E7" t="s">
        <v>22</v>
      </c>
      <c r="F7" t="s">
        <v>26</v>
      </c>
      <c r="G7" t="s">
        <v>30</v>
      </c>
      <c r="H7" t="s">
        <v>104</v>
      </c>
      <c r="I7" t="str" cm="1">
        <f t="array" ref="I7">_xlfn.IFS(H7 = $Z$2, $AE$2, H7 = $Z$3, $AE$2, H7 = $Z$4, $AE$3, H7 = $Z$5, $AE$4, H7 = $Z$6, $AE$5)</f>
        <v>Exceeds Standard</v>
      </c>
      <c r="J7" t="s">
        <v>35</v>
      </c>
      <c r="K7" t="str" cm="1">
        <f t="array" ref="K7">_xlfn.IFS(J7 = $Z$2, $AE$2, J7 = $Z$3, $AE$2, J7 = $Z$4, $AE$3, J7 = $Z$5, $AE$4, J7 = $Z$6, $AE$5)</f>
        <v>Does Not Meet Standard</v>
      </c>
      <c r="L7" t="s">
        <v>104</v>
      </c>
      <c r="M7" t="str" cm="1">
        <f t="array" ref="M7">_xlfn.IFS(L7 = $Z$2, $AE$2, L7 = $Z$3, $AE$2, L7 = $Z$4, $AE$3, L7 = $Z$5, $AE$4, L7 = $Z$6, $AE$5)</f>
        <v>Exceeds Standard</v>
      </c>
      <c r="N7" t="s">
        <v>104</v>
      </c>
      <c r="O7" t="str" cm="1">
        <f t="array" ref="O7">_xlfn.IFS(N7 = $Z$2, AE$2, N7 = $Z$3, AE$2, N7 = $Z$4, AE$3, N7 = $Z$5, AE$4, N7 = $Z$6, AE$5)</f>
        <v>Exceeds Standard</v>
      </c>
      <c r="P7" s="11" t="s">
        <v>118</v>
      </c>
      <c r="Q7" t="s">
        <v>45</v>
      </c>
      <c r="R7" s="11" t="s">
        <v>118</v>
      </c>
      <c r="S7" t="s">
        <v>47</v>
      </c>
      <c r="T7" s="92" t="s">
        <v>170</v>
      </c>
      <c r="U7" t="s">
        <v>47</v>
      </c>
      <c r="V7" s="92" t="s">
        <v>171</v>
      </c>
      <c r="W7" t="s">
        <v>47</v>
      </c>
      <c r="Z7" s="42"/>
    </row>
    <row r="8" spans="1:31" x14ac:dyDescent="0.35">
      <c r="I8" t="e" cm="1">
        <f t="array" ref="I8">_xlfn.IFS(H8 = $Z$2, $AE$2, H8 = $Z$3, $AE$2, H8 = $Z$4, $AE$3, H8 = $Z$5, $AE$4, H8 = $Z$6, $AE$5)</f>
        <v>#N/A</v>
      </c>
      <c r="K8" t="e" cm="1">
        <f t="array" ref="K8">_xlfn.IFS(J8 = $Z$2, $AE$2, J8 = $Z$3, $AE$2, J8 = $Z$4, $AE$3, J8 = $Z$5, $AE$4, J8 = $Z$6, $AE$5)</f>
        <v>#N/A</v>
      </c>
      <c r="M8" t="e" cm="1">
        <f t="array" ref="M8">_xlfn.IFS(L8 = $Z$2, $AE$2, L8 = $Z$3, $AE$2, L8 = $Z$4, $AE$3, L8 = $Z$5, $AE$4, L8 = $Z$6, $AE$5)</f>
        <v>#N/A</v>
      </c>
      <c r="O8" t="e" cm="1">
        <f t="array" ref="O8">_xlfn.IFS(N8 = $Z$2, AE$2, N8 = $Z$3, AE$2, N8 = $Z$4, AE$3, N8 = $Z$5, AE$4, N8 = $Z$6, AE$5)</f>
        <v>#N/A</v>
      </c>
    </row>
    <row r="9" spans="1:31" x14ac:dyDescent="0.35">
      <c r="I9" t="e" cm="1">
        <f t="array" ref="I9">_xlfn.IFS(H9 = $Z$2, $AE$2, H9 = $Z$3, $AE$2, H9 = $Z$4, $AE$3, H9 = $Z$5, $AE$4, H9 = $Z$6, $AE$5)</f>
        <v>#N/A</v>
      </c>
      <c r="K9" t="e" cm="1">
        <f t="array" ref="K9">_xlfn.IFS(J9 = $Z$2, $AE$2, J9 = $Z$3, $AE$2, J9 = $Z$4, $AE$3, J9 = $Z$5, $AE$4, J9 = $Z$6, $AE$5)</f>
        <v>#N/A</v>
      </c>
      <c r="M9" t="e" cm="1">
        <f t="array" ref="M9">_xlfn.IFS(L9 = $Z$2, $AE$2, L9 = $Z$3, $AE$2, L9 = $Z$4, $AE$3, L9 = $Z$5, $AE$4, L9 = $Z$6, $AE$5)</f>
        <v>#N/A</v>
      </c>
      <c r="O9" t="e" cm="1">
        <f t="array" ref="O9">_xlfn.IFS(N9 = $Z$2, AE$2, N9 = $Z$3, AE$2, N9 = $Z$4, AE$3, N9 = $Z$5, AE$4, N9 = $Z$6, AE$5)</f>
        <v>#N/A</v>
      </c>
    </row>
    <row r="10" spans="1:31" x14ac:dyDescent="0.35">
      <c r="I10" t="e" cm="1">
        <f t="array" ref="I10">_xlfn.IFS(H10 = $Z$2, $AE$2, H10 = $Z$3, $AE$2, H10 = $Z$4, $AE$3, H10 = $Z$5, $AE$4, H10 = $Z$6, $AE$5)</f>
        <v>#N/A</v>
      </c>
      <c r="K10" t="e" cm="1">
        <f t="array" ref="K10">_xlfn.IFS(J10 = $Z$2, $AE$2, J10 = $Z$3, $AE$2, J10 = $Z$4, $AE$3, J10 = $Z$5, $AE$4, J10 = $Z$6, $AE$5)</f>
        <v>#N/A</v>
      </c>
      <c r="M10" t="e" cm="1">
        <f t="array" ref="M10">_xlfn.IFS(L10 = $Z$2, $AE$2, L10 = $Z$3, $AE$2, L10 = $Z$4, $AE$3, L10 = $Z$5, $AE$4, L10 = $Z$6, $AE$5)</f>
        <v>#N/A</v>
      </c>
      <c r="O10" t="e" cm="1">
        <f t="array" ref="O10">_xlfn.IFS(N10 = $Z$2, AE$2, N10 = $Z$3, AE$2, N10 = $Z$4, AE$3, N10 = $Z$5, AE$4, N10 = $Z$6, AE$5)</f>
        <v>#N/A</v>
      </c>
    </row>
    <row r="11" spans="1:31" x14ac:dyDescent="0.35">
      <c r="I11" t="e" cm="1">
        <f t="array" ref="I11">_xlfn.IFS(H11 = $Z$2, $AE$2, H11 = $Z$3, $AE$2, H11 = $Z$4, $AE$3, H11 = $Z$5, $AE$4, H11 = $Z$6, $AE$5)</f>
        <v>#N/A</v>
      </c>
      <c r="K11" t="e" cm="1">
        <f t="array" ref="K11">_xlfn.IFS(J11 = $Z$2, $AE$2, J11 = $Z$3, $AE$2, J11 = $Z$4, $AE$3, J11 = $Z$5, $AE$4, J11 = $Z$6, $AE$5)</f>
        <v>#N/A</v>
      </c>
      <c r="M11" t="e" cm="1">
        <f t="array" ref="M11">_xlfn.IFS(L11 = $Z$2, $AE$2, L11 = $Z$3, $AE$2, L11 = $Z$4, $AE$3, L11 = $Z$5, $AE$4, L11 = $Z$6, $AE$5)</f>
        <v>#N/A</v>
      </c>
      <c r="O11" t="e" cm="1">
        <f t="array" ref="O11">_xlfn.IFS(N11 = $Z$2, AE$2, N11 = $Z$3, AE$2, N11 = $Z$4, AE$3, N11 = $Z$5, AE$4, N11 = $Z$6, AE$5)</f>
        <v>#N/A</v>
      </c>
    </row>
    <row r="12" spans="1:31" x14ac:dyDescent="0.35">
      <c r="I12" t="e" cm="1">
        <f t="array" ref="I12">_xlfn.IFS(H12 = $Z$2, $AE$2, H12 = $Z$3, $AE$2, H12 = $Z$4, $AE$3, H12 = $Z$5, $AE$4, H12 = $Z$6, $AE$5)</f>
        <v>#N/A</v>
      </c>
      <c r="K12" t="e" cm="1">
        <f t="array" ref="K12">_xlfn.IFS(J12 = $Z$2, $AE$2, J12 = $Z$3, $AE$2, J12 = $Z$4, $AE$3, J12 = $Z$5, $AE$4, J12 = $Z$6, $AE$5)</f>
        <v>#N/A</v>
      </c>
      <c r="M12" t="e" cm="1">
        <f t="array" ref="M12">_xlfn.IFS(L12 = $Z$2, $AE$2, L12 = $Z$3, $AE$2, L12 = $Z$4, $AE$3, L12 = $Z$5, $AE$4, L12 = $Z$6, $AE$5)</f>
        <v>#N/A</v>
      </c>
      <c r="O12" t="e" cm="1">
        <f t="array" ref="O12">_xlfn.IFS(N12 = $Z$2, AE$2, N12 = $Z$3, AE$2, N12 = $Z$4, AE$3, N12 = $Z$5, AE$4, N12 = $Z$6, AE$5)</f>
        <v>#N/A</v>
      </c>
    </row>
    <row r="13" spans="1:31" x14ac:dyDescent="0.35">
      <c r="I13" t="e" cm="1">
        <f t="array" ref="I13">_xlfn.IFS(H13 = $Z$2, $AE$2, H13 = $Z$3, $AE$2, H13 = $Z$4, $AE$3, H13 = $Z$5, $AE$4, H13 = $Z$6, $AE$5)</f>
        <v>#N/A</v>
      </c>
      <c r="K13" t="e" cm="1">
        <f t="array" ref="K13">_xlfn.IFS(J13 = $Z$2, $AE$2, J13 = $Z$3, $AE$2, J13 = $Z$4, $AE$3, J13 = $Z$5, $AE$4, J13 = $Z$6, $AE$5)</f>
        <v>#N/A</v>
      </c>
      <c r="M13" t="e" cm="1">
        <f t="array" ref="M13">_xlfn.IFS(L13 = $Z$2, $AE$2, L13 = $Z$3, $AE$2, L13 = $Z$4, $AE$3, L13 = $Z$5, $AE$4, L13 = $Z$6, $AE$5)</f>
        <v>#N/A</v>
      </c>
      <c r="O13" t="e" cm="1">
        <f t="array" ref="O13">_xlfn.IFS(N13 = $Z$2, AE$2, N13 = $Z$3, AE$2, N13 = $Z$4, AE$3, N13 = $Z$5, AE$4, N13 = $Z$6, AE$5)</f>
        <v>#N/A</v>
      </c>
    </row>
    <row r="14" spans="1:31" x14ac:dyDescent="0.35">
      <c r="I14" t="e" cm="1">
        <f t="array" ref="I14">_xlfn.IFS(H14 = $Z$2, $AE$2, H14 = $Z$3, $AE$2, H14 = $Z$4, $AE$3, H14 = $Z$5, $AE$4, H14 = $Z$6, $AE$5)</f>
        <v>#N/A</v>
      </c>
      <c r="K14" t="e" cm="1">
        <f t="array" ref="K14">_xlfn.IFS(J14 = $Z$2, $AE$2, J14 = $Z$3, $AE$2, J14 = $Z$4, $AE$3, J14 = $Z$5, $AE$4, J14 = $Z$6, $AE$5)</f>
        <v>#N/A</v>
      </c>
      <c r="M14" t="e" cm="1">
        <f t="array" ref="M14">_xlfn.IFS(L14 = $Z$2, $AE$2, L14 = $Z$3, $AE$2, L14 = $Z$4, $AE$3, L14 = $Z$5, $AE$4, L14 = $Z$6, $AE$5)</f>
        <v>#N/A</v>
      </c>
      <c r="O14" t="e" cm="1">
        <f t="array" ref="O14">_xlfn.IFS(N14 = $Z$2, AE$2, N14 = $Z$3, AE$2, N14 = $Z$4, AE$3, N14 = $Z$5, AE$4, N14 = $Z$6, AE$5)</f>
        <v>#N/A</v>
      </c>
    </row>
    <row r="15" spans="1:31" x14ac:dyDescent="0.35">
      <c r="I15" t="e" cm="1">
        <f t="array" ref="I15">_xlfn.IFS(H15 = $Z$2, $AE$2, H15 = $Z$3, $AE$2, H15 = $Z$4, $AE$3, H15 = $Z$5, $AE$4, H15 = $Z$6, $AE$5)</f>
        <v>#N/A</v>
      </c>
      <c r="K15" t="e" cm="1">
        <f t="array" ref="K15">_xlfn.IFS(J15 = $Z$2, $AE$2, J15 = $Z$3, $AE$2, J15 = $Z$4, $AE$3, J15 = $Z$5, $AE$4, J15 = $Z$6, $AE$5)</f>
        <v>#N/A</v>
      </c>
      <c r="M15" t="e" cm="1">
        <f t="array" ref="M15">_xlfn.IFS(L15 = $Z$2, $AE$2, L15 = $Z$3, $AE$2, L15 = $Z$4, $AE$3, L15 = $Z$5, $AE$4, L15 = $Z$6, $AE$5)</f>
        <v>#N/A</v>
      </c>
      <c r="O15" t="e" cm="1">
        <f t="array" ref="O15">_xlfn.IFS(N15 = $Z$2, AE$2, N15 = $Z$3, AE$2, N15 = $Z$4, AE$3, N15 = $Z$5, AE$4, N15 = $Z$6, AE$5)</f>
        <v>#N/A</v>
      </c>
    </row>
    <row r="16" spans="1:31" x14ac:dyDescent="0.35">
      <c r="I16" t="e" cm="1">
        <f t="array" ref="I16">_xlfn.IFS(H16 = $Z$2, $AE$2, H16 = $Z$3, $AE$2, H16 = $Z$4, $AE$3, H16 = $Z$5, $AE$4, H16 = $Z$6, $AE$5)</f>
        <v>#N/A</v>
      </c>
      <c r="K16" t="e" cm="1">
        <f t="array" ref="K16">_xlfn.IFS(J16 = $Z$2, $AE$2, J16 = $Z$3, $AE$2, J16 = $Z$4, $AE$3, J16 = $Z$5, $AE$4, J16 = $Z$6, $AE$5)</f>
        <v>#N/A</v>
      </c>
      <c r="M16" t="e" cm="1">
        <f t="array" ref="M16">_xlfn.IFS(L16 = $Z$2, $AE$2, L16 = $Z$3, $AE$2, L16 = $Z$4, $AE$3, L16 = $Z$5, $AE$4, L16 = $Z$6, $AE$5)</f>
        <v>#N/A</v>
      </c>
      <c r="O16" t="e" cm="1">
        <f t="array" ref="O16">_xlfn.IFS(N16 = $Z$2, AE$2, N16 = $Z$3, AE$2, N16 = $Z$4, AE$3, N16 = $Z$5, AE$4, N16 = $Z$6, AE$5)</f>
        <v>#N/A</v>
      </c>
    </row>
    <row r="17" spans="9:15" x14ac:dyDescent="0.35">
      <c r="I17" t="e" cm="1">
        <f t="array" ref="I17">_xlfn.IFS(H17 = $Z$2, $AE$2, H17 = $Z$3, $AE$2, H17 = $Z$4, $AE$3, H17 = $Z$5, $AE$4, H17 = $Z$6, $AE$5)</f>
        <v>#N/A</v>
      </c>
      <c r="K17" t="e" cm="1">
        <f t="array" ref="K17">_xlfn.IFS(J17 = $Z$2, $AE$2, J17 = $Z$3, $AE$2, J17 = $Z$4, $AE$3, J17 = $Z$5, $AE$4, J17 = $Z$6, $AE$5)</f>
        <v>#N/A</v>
      </c>
      <c r="M17" t="e" cm="1">
        <f t="array" ref="M17">_xlfn.IFS(L17 = $Z$2, $AE$2, L17 = $Z$3, $AE$2, L17 = $Z$4, $AE$3, L17 = $Z$5, $AE$4, L17 = $Z$6, $AE$5)</f>
        <v>#N/A</v>
      </c>
      <c r="O17" t="e" cm="1">
        <f t="array" ref="O17">_xlfn.IFS(N17 = $Z$2, AE$2, N17 = $Z$3, AE$2, N17 = $Z$4, AE$3, N17 = $Z$5, AE$4, N17 = $Z$6, AE$5)</f>
        <v>#N/A</v>
      </c>
    </row>
    <row r="18" spans="9:15" x14ac:dyDescent="0.35">
      <c r="I18" t="e" cm="1">
        <f t="array" ref="I18">_xlfn.IFS(H18 = $Z$2, $AE$2, H18 = $Z$3, $AE$2, H18 = $Z$4, $AE$3, H18 = $Z$5, $AE$4, H18 = $Z$6, $AE$5)</f>
        <v>#N/A</v>
      </c>
      <c r="K18" t="e" cm="1">
        <f t="array" ref="K18">_xlfn.IFS(J18 = $Z$2, $AE$2, J18 = $Z$3, $AE$2, J18 = $Z$4, $AE$3, J18 = $Z$5, $AE$4, J18 = $Z$6, $AE$5)</f>
        <v>#N/A</v>
      </c>
      <c r="M18" t="e" cm="1">
        <f t="array" ref="M18">_xlfn.IFS(L18 = $Z$2, $AE$2, L18 = $Z$3, $AE$2, L18 = $Z$4, $AE$3, L18 = $Z$5, $AE$4, L18 = $Z$6, $AE$5)</f>
        <v>#N/A</v>
      </c>
      <c r="O18" t="e" cm="1">
        <f t="array" ref="O18">_xlfn.IFS(N18 = $Z$2, AE$2, N18 = $Z$3, AE$2, N18 = $Z$4, AE$3, N18 = $Z$5, AE$4, N18 = $Z$6, AE$5)</f>
        <v>#N/A</v>
      </c>
    </row>
    <row r="19" spans="9:15" x14ac:dyDescent="0.35">
      <c r="I19" t="e" cm="1">
        <f t="array" ref="I19">_xlfn.IFS(H19 = $Z$2, $AE$2, H19 = $Z$3, $AE$2, H19 = $Z$4, $AE$3, H19 = $Z$5, $AE$4, H19 = $Z$6, $AE$5)</f>
        <v>#N/A</v>
      </c>
      <c r="K19" t="e" cm="1">
        <f t="array" ref="K19">_xlfn.IFS(J19 = $Z$2, $AE$2, J19 = $Z$3, $AE$2, J19 = $Z$4, $AE$3, J19 = $Z$5, $AE$4, J19 = $Z$6, $AE$5)</f>
        <v>#N/A</v>
      </c>
      <c r="M19" t="e" cm="1">
        <f t="array" ref="M19">_xlfn.IFS(L19 = $Z$2, $AE$2, L19 = $Z$3, $AE$2, L19 = $Z$4, $AE$3, L19 = $Z$5, $AE$4, L19 = $Z$6, $AE$5)</f>
        <v>#N/A</v>
      </c>
      <c r="O19" t="e" cm="1">
        <f t="array" ref="O19">_xlfn.IFS(N19 = $Z$2, AE$2, N19 = $Z$3, AE$2, N19 = $Z$4, AE$3, N19 = $Z$5, AE$4, N19 = $Z$6, AE$5)</f>
        <v>#N/A</v>
      </c>
    </row>
    <row r="20" spans="9:15" x14ac:dyDescent="0.35">
      <c r="I20" t="e" cm="1">
        <f t="array" ref="I20">_xlfn.IFS(H20 = $Z$2, $AE$2, H20 = $Z$3, $AE$2, H20 = $Z$4, $AE$3, H20 = $Z$5, $AE$4, H20 = $Z$6, $AE$5)</f>
        <v>#N/A</v>
      </c>
      <c r="K20" t="e" cm="1">
        <f t="array" ref="K20">_xlfn.IFS(J20 = $Z$2, $AE$2, J20 = $Z$3, $AE$2, J20 = $Z$4, $AE$3, J20 = $Z$5, $AE$4, J20 = $Z$6, $AE$5)</f>
        <v>#N/A</v>
      </c>
      <c r="M20" t="e" cm="1">
        <f t="array" ref="M20">_xlfn.IFS(L20 = $Z$2, $AE$2, L20 = $Z$3, $AE$2, L20 = $Z$4, $AE$3, L20 = $Z$5, $AE$4, L20 = $Z$6, $AE$5)</f>
        <v>#N/A</v>
      </c>
      <c r="O20" t="e" cm="1">
        <f t="array" ref="O20">_xlfn.IFS(N20 = $Z$2, AE$2, N20 = $Z$3, AE$2, N20 = $Z$4, AE$3, N20 = $Z$5, AE$4, N20 = $Z$6, AE$5)</f>
        <v>#N/A</v>
      </c>
    </row>
    <row r="21" spans="9:15" x14ac:dyDescent="0.35">
      <c r="I21" t="e" cm="1">
        <f t="array" ref="I21">_xlfn.IFS(H21 = $Z$2, $AE$2, H21 = $Z$3, $AE$2, H21 = $Z$4, $AE$3, H21 = $Z$5, $AE$4, H21 = $Z$6, $AE$5)</f>
        <v>#N/A</v>
      </c>
      <c r="K21" t="e" cm="1">
        <f t="array" ref="K21">_xlfn.IFS(J21 = $Z$2, $AE$2, J21 = $Z$3, $AE$2, J21 = $Z$4, $AE$3, J21 = $Z$5, $AE$4, J21 = $Z$6, $AE$5)</f>
        <v>#N/A</v>
      </c>
      <c r="M21" t="e" cm="1">
        <f t="array" ref="M21">_xlfn.IFS(L21 = $Z$2, $AE$2, L21 = $Z$3, $AE$2, L21 = $Z$4, $AE$3, L21 = $Z$5, $AE$4, L21 = $Z$6, $AE$5)</f>
        <v>#N/A</v>
      </c>
      <c r="O21" t="e" cm="1">
        <f t="array" ref="O21">_xlfn.IFS(N21 = $Z$2, AE$2, N21 = $Z$3, AE$2, N21 = $Z$4, AE$3, N21 = $Z$5, AE$4, N21 = $Z$6, AE$5)</f>
        <v>#N/A</v>
      </c>
    </row>
    <row r="22" spans="9:15" x14ac:dyDescent="0.35">
      <c r="I22" t="e" cm="1">
        <f t="array" ref="I22">_xlfn.IFS(H22 = $Z$2, $AE$2, H22 = $Z$3, $AE$2, H22 = $Z$4, $AE$3, H22 = $Z$5, $AE$4, H22 = $Z$6, $AE$5)</f>
        <v>#N/A</v>
      </c>
      <c r="K22" t="e" cm="1">
        <f t="array" ref="K22">_xlfn.IFS(J22 = $Z$2, $AE$2, J22 = $Z$3, $AE$2, J22 = $Z$4, $AE$3, J22 = $Z$5, $AE$4, J22 = $Z$6, $AE$5)</f>
        <v>#N/A</v>
      </c>
      <c r="M22" t="e" cm="1">
        <f t="array" ref="M22">_xlfn.IFS(L22 = $Z$2, $AE$2, L22 = $Z$3, $AE$2, L22 = $Z$4, $AE$3, L22 = $Z$5, $AE$4, L22 = $Z$6, $AE$5)</f>
        <v>#N/A</v>
      </c>
      <c r="O22" t="e" cm="1">
        <f t="array" ref="O22">_xlfn.IFS(N22 = $Z$2, AE$2, N22 = $Z$3, AE$2, N22 = $Z$4, AE$3, N22 = $Z$5, AE$4, N22 = $Z$6, AE$5)</f>
        <v>#N/A</v>
      </c>
    </row>
    <row r="23" spans="9:15" x14ac:dyDescent="0.35">
      <c r="I23" t="e" cm="1">
        <f t="array" ref="I23">_xlfn.IFS(H23 = $Z$2, $AE$2, H23 = $Z$3, $AE$2, H23 = $Z$4, $AE$3, H23 = $Z$5, $AE$4, H23 = $Z$6, $AE$5)</f>
        <v>#N/A</v>
      </c>
      <c r="K23" t="e" cm="1">
        <f t="array" ref="K23">_xlfn.IFS(J23 = $Z$2, $AE$2, J23 = $Z$3, $AE$2, J23 = $Z$4, $AE$3, J23 = $Z$5, $AE$4, J23 = $Z$6, $AE$5)</f>
        <v>#N/A</v>
      </c>
      <c r="M23" t="e" cm="1">
        <f t="array" ref="M23">_xlfn.IFS(L23 = $Z$2, $AE$2, L23 = $Z$3, $AE$2, L23 = $Z$4, $AE$3, L23 = $Z$5, $AE$4, L23 = $Z$6, $AE$5)</f>
        <v>#N/A</v>
      </c>
      <c r="O23" t="e" cm="1">
        <f t="array" ref="O23">_xlfn.IFS(N23 = $Z$2, AE$2, N23 = $Z$3, AE$2, N23 = $Z$4, AE$3, N23 = $Z$5, AE$4, N23 = $Z$6, AE$5)</f>
        <v>#N/A</v>
      </c>
    </row>
    <row r="24" spans="9:15" x14ac:dyDescent="0.35">
      <c r="I24" t="e" cm="1">
        <f t="array" ref="I24">_xlfn.IFS(H24 = $Z$2, $AE$2, H24 = $Z$3, $AE$2, H24 = $Z$4, $AE$3, H24 = $Z$5, $AE$4, H24 = $Z$6, $AE$5)</f>
        <v>#N/A</v>
      </c>
      <c r="K24" t="e" cm="1">
        <f t="array" ref="K24">_xlfn.IFS(J24 = $Z$2, $AE$2, J24 = $Z$3, $AE$2, J24 = $Z$4, $AE$3, J24 = $Z$5, $AE$4, J24 = $Z$6, $AE$5)</f>
        <v>#N/A</v>
      </c>
      <c r="M24" t="e" cm="1">
        <f t="array" ref="M24">_xlfn.IFS(L24 = $Z$2, $AE$2, L24 = $Z$3, $AE$2, L24 = $Z$4, $AE$3, L24 = $Z$5, $AE$4, L24 = $Z$6, $AE$5)</f>
        <v>#N/A</v>
      </c>
      <c r="O24" t="e" cm="1">
        <f t="array" ref="O24">_xlfn.IFS(N24 = $Z$2, AE$2, N24 = $Z$3, AE$2, N24 = $Z$4, AE$3, N24 = $Z$5, AE$4, N24 = $Z$6, AE$5)</f>
        <v>#N/A</v>
      </c>
    </row>
    <row r="25" spans="9:15" x14ac:dyDescent="0.35">
      <c r="I25" t="e" cm="1">
        <f t="array" ref="I25">_xlfn.IFS(H25 = $Z$2, $AE$2, H25 = $Z$3, $AE$2, H25 = $Z$4, $AE$3, H25 = $Z$5, $AE$4, H25 = $Z$6, $AE$5)</f>
        <v>#N/A</v>
      </c>
      <c r="K25" t="e" cm="1">
        <f t="array" ref="K25">_xlfn.IFS(J25 = $Z$2, $AE$2, J25 = $Z$3, $AE$2, J25 = $Z$4, $AE$3, J25 = $Z$5, $AE$4, J25 = $Z$6, $AE$5)</f>
        <v>#N/A</v>
      </c>
      <c r="M25" t="e" cm="1">
        <f t="array" ref="M25">_xlfn.IFS(L25 = $Z$2, $AE$2, L25 = $Z$3, $AE$2, L25 = $Z$4, $AE$3, L25 = $Z$5, $AE$4, L25 = $Z$6, $AE$5)</f>
        <v>#N/A</v>
      </c>
      <c r="O25" t="e" cm="1">
        <f t="array" ref="O25">_xlfn.IFS(N25 = $Z$2, AE$2, N25 = $Z$3, AE$2, N25 = $Z$4, AE$3, N25 = $Z$5, AE$4, N25 = $Z$6, AE$5)</f>
        <v>#N/A</v>
      </c>
    </row>
    <row r="26" spans="9:15" x14ac:dyDescent="0.35">
      <c r="I26" t="e" cm="1">
        <f t="array" ref="I26">_xlfn.IFS(H26 = $Z$2, $AE$2, H26 = $Z$3, $AE$2, H26 = $Z$4, $AE$3, H26 = $Z$5, $AE$4, H26 = $Z$6, $AE$5)</f>
        <v>#N/A</v>
      </c>
      <c r="K26" t="e" cm="1">
        <f t="array" ref="K26">_xlfn.IFS(J26 = $Z$2, $AE$2, J26 = $Z$3, $AE$2, J26 = $Z$4, $AE$3, J26 = $Z$5, $AE$4, J26 = $Z$6, $AE$5)</f>
        <v>#N/A</v>
      </c>
      <c r="M26" t="e" cm="1">
        <f t="array" ref="M26">_xlfn.IFS(L26 = $Z$2, $AE$2, L26 = $Z$3, $AE$2, L26 = $Z$4, $AE$3, L26 = $Z$5, $AE$4, L26 = $Z$6, $AE$5)</f>
        <v>#N/A</v>
      </c>
      <c r="O26" t="e" cm="1">
        <f t="array" ref="O26">_xlfn.IFS(N26 = $Z$2, AE$2, N26 = $Z$3, AE$2, N26 = $Z$4, AE$3, N26 = $Z$5, AE$4, N26 = $Z$6, AE$5)</f>
        <v>#N/A</v>
      </c>
    </row>
    <row r="27" spans="9:15" x14ac:dyDescent="0.35">
      <c r="I27" t="e" cm="1">
        <f t="array" ref="I27">_xlfn.IFS(H27 = $Z$2, $AE$2, H27 = $Z$3, $AE$2, H27 = $Z$4, $AE$3, H27 = $Z$5, $AE$4, H27 = $Z$6, $AE$5)</f>
        <v>#N/A</v>
      </c>
      <c r="K27" t="e" cm="1">
        <f t="array" ref="K27">_xlfn.IFS(J27 = $Z$2, $AE$2, J27 = $Z$3, $AE$2, J27 = $Z$4, $AE$3, J27 = $Z$5, $AE$4, J27 = $Z$6, $AE$5)</f>
        <v>#N/A</v>
      </c>
      <c r="M27" t="e" cm="1">
        <f t="array" ref="M27">_xlfn.IFS(L27 = $Z$2, $AE$2, L27 = $Z$3, $AE$2, L27 = $Z$4, $AE$3, L27 = $Z$5, $AE$4, L27 = $Z$6, $AE$5)</f>
        <v>#N/A</v>
      </c>
      <c r="O27" t="e" cm="1">
        <f t="array" ref="O27">_xlfn.IFS(N27 = $Z$2, AE$2, N27 = $Z$3, AE$2, N27 = $Z$4, AE$3, N27 = $Z$5, AE$4, N27 = $Z$6, AE$5)</f>
        <v>#N/A</v>
      </c>
    </row>
    <row r="28" spans="9:15" x14ac:dyDescent="0.35">
      <c r="I28" t="e" cm="1">
        <f t="array" ref="I28">_xlfn.IFS(H28 = $Z$2, $AE$2, H28 = $Z$3, $AE$2, H28 = $Z$4, $AE$3, H28 = $Z$5, $AE$4, H28 = $Z$6, $AE$5)</f>
        <v>#N/A</v>
      </c>
      <c r="K28" t="e" cm="1">
        <f t="array" ref="K28">_xlfn.IFS(J28 = $Z$2, $AE$2, J28 = $Z$3, $AE$2, J28 = $Z$4, $AE$3, J28 = $Z$5, $AE$4, J28 = $Z$6, $AE$5)</f>
        <v>#N/A</v>
      </c>
      <c r="M28" t="e" cm="1">
        <f t="array" ref="M28">_xlfn.IFS(L28 = $Z$2, $AE$2, L28 = $Z$3, $AE$2, L28 = $Z$4, $AE$3, L28 = $Z$5, $AE$4, L28 = $Z$6, $AE$5)</f>
        <v>#N/A</v>
      </c>
      <c r="O28" t="e" cm="1">
        <f t="array" ref="O28">_xlfn.IFS(N28 = $Z$2, AE$2, N28 = $Z$3, AE$2, N28 = $Z$4, AE$3, N28 = $Z$5, AE$4, N28 = $Z$6, AE$5)</f>
        <v>#N/A</v>
      </c>
    </row>
    <row r="29" spans="9:15" x14ac:dyDescent="0.35">
      <c r="I29" t="e" cm="1">
        <f t="array" ref="I29">_xlfn.IFS(H29 = $Z$2, $AE$2, H29 = $Z$3, $AE$2, H29 = $Z$4, $AE$3, H29 = $Z$5, $AE$4, H29 = $Z$6, $AE$5)</f>
        <v>#N/A</v>
      </c>
      <c r="K29" t="e" cm="1">
        <f t="array" ref="K29">_xlfn.IFS(J29 = $Z$2, $AE$2, J29 = $Z$3, $AE$2, J29 = $Z$4, $AE$3, J29 = $Z$5, $AE$4, J29 = $Z$6, $AE$5)</f>
        <v>#N/A</v>
      </c>
      <c r="M29" t="e" cm="1">
        <f t="array" ref="M29">_xlfn.IFS(L29 = $Z$2, $AE$2, L29 = $Z$3, $AE$2, L29 = $Z$4, $AE$3, L29 = $Z$5, $AE$4, L29 = $Z$6, $AE$5)</f>
        <v>#N/A</v>
      </c>
      <c r="O29" t="e" cm="1">
        <f t="array" ref="O29">_xlfn.IFS(N29 = $Z$2, AE$2, N29 = $Z$3, AE$2, N29 = $Z$4, AE$3, N29 = $Z$5, AE$4, N29 = $Z$6, AE$5)</f>
        <v>#N/A</v>
      </c>
    </row>
    <row r="30" spans="9:15" x14ac:dyDescent="0.35">
      <c r="I30" t="e" cm="1">
        <f t="array" ref="I30">_xlfn.IFS(H30 = $Z$2, $AE$2, H30 = $Z$3, $AE$2, H30 = $Z$4, $AE$3, H30 = $Z$5, $AE$4, H30 = $Z$6, $AE$5)</f>
        <v>#N/A</v>
      </c>
      <c r="K30" t="e" cm="1">
        <f t="array" ref="K30">_xlfn.IFS(J30 = $Z$2, $AE$2, J30 = $Z$3, $AE$2, J30 = $Z$4, $AE$3, J30 = $Z$5, $AE$4, J30 = $Z$6, $AE$5)</f>
        <v>#N/A</v>
      </c>
      <c r="M30" t="e" cm="1">
        <f t="array" ref="M30">_xlfn.IFS(L30 = $Z$2, $AE$2, L30 = $Z$3, $AE$2, L30 = $Z$4, $AE$3, L30 = $Z$5, $AE$4, L30 = $Z$6, $AE$5)</f>
        <v>#N/A</v>
      </c>
      <c r="O30" t="e" cm="1">
        <f t="array" ref="O30">_xlfn.IFS(N30 = $Z$2, AE$2, N30 = $Z$3, AE$2, N30 = $Z$4, AE$3, N30 = $Z$5, AE$4, N30 = $Z$6, AE$5)</f>
        <v>#N/A</v>
      </c>
    </row>
    <row r="31" spans="9:15" x14ac:dyDescent="0.35">
      <c r="I31" t="e" cm="1">
        <f t="array" ref="I31">_xlfn.IFS(H31 = $Z$2, $AE$2, H31 = $Z$3, $AE$2, H31 = $Z$4, $AE$3, H31 = $Z$5, $AE$4, H31 = $Z$6, $AE$5)</f>
        <v>#N/A</v>
      </c>
      <c r="K31" t="e" cm="1">
        <f t="array" ref="K31">_xlfn.IFS(J31 = $Z$2, $AE$2, J31 = $Z$3, $AE$2, J31 = $Z$4, $AE$3, J31 = $Z$5, $AE$4, J31 = $Z$6, $AE$5)</f>
        <v>#N/A</v>
      </c>
      <c r="M31" t="e" cm="1">
        <f t="array" ref="M31">_xlfn.IFS(L31 = $Z$2, $AE$2, L31 = $Z$3, $AE$2, L31 = $Z$4, $AE$3, L31 = $Z$5, $AE$4, L31 = $Z$6, $AE$5)</f>
        <v>#N/A</v>
      </c>
      <c r="O31" t="e" cm="1">
        <f t="array" ref="O31">_xlfn.IFS(N31 = $Z$2, AE$2, N31 = $Z$3, AE$2, N31 = $Z$4, AE$3, N31 = $Z$5, AE$4, N31 = $Z$6, AE$5)</f>
        <v>#N/A</v>
      </c>
    </row>
    <row r="32" spans="9:15" x14ac:dyDescent="0.35">
      <c r="I32" t="e" cm="1">
        <f t="array" ref="I32">_xlfn.IFS(H32 = $Z$2, $AE$2, H32 = $Z$3, $AE$2, H32 = $Z$4, $AE$3, H32 = $Z$5, $AE$4, H32 = $Z$6, $AE$5)</f>
        <v>#N/A</v>
      </c>
      <c r="K32" t="e" cm="1">
        <f t="array" ref="K32">_xlfn.IFS(J32 = $Z$2, $AE$2, J32 = $Z$3, $AE$2, J32 = $Z$4, $AE$3, J32 = $Z$5, $AE$4, J32 = $Z$6, $AE$5)</f>
        <v>#N/A</v>
      </c>
      <c r="M32" t="e" cm="1">
        <f t="array" ref="M32">_xlfn.IFS(L32 = $Z$2, $AE$2, L32 = $Z$3, $AE$2, L32 = $Z$4, $AE$3, L32 = $Z$5, $AE$4, L32 = $Z$6, $AE$5)</f>
        <v>#N/A</v>
      </c>
      <c r="O32" t="e" cm="1">
        <f t="array" ref="O32">_xlfn.IFS(N32 = $Z$2, AE$2, N32 = $Z$3, AE$2, N32 = $Z$4, AE$3, N32 = $Z$5, AE$4, N32 = $Z$6, AE$5)</f>
        <v>#N/A</v>
      </c>
    </row>
    <row r="33" spans="9:15" x14ac:dyDescent="0.35">
      <c r="I33" t="e" cm="1">
        <f t="array" ref="I33">_xlfn.IFS(H33 = $Z$2, $AE$2, H33 = $Z$3, $AE$2, H33 = $Z$4, $AE$3, H33 = $Z$5, $AE$4, H33 = $Z$6, $AE$5)</f>
        <v>#N/A</v>
      </c>
      <c r="K33" t="e" cm="1">
        <f t="array" ref="K33">_xlfn.IFS(J33 = $Z$2, $AE$2, J33 = $Z$3, $AE$2, J33 = $Z$4, $AE$3, J33 = $Z$5, $AE$4, J33 = $Z$6, $AE$5)</f>
        <v>#N/A</v>
      </c>
      <c r="M33" t="e" cm="1">
        <f t="array" ref="M33">_xlfn.IFS(L33 = $Z$2, $AE$2, L33 = $Z$3, $AE$2, L33 = $Z$4, $AE$3, L33 = $Z$5, $AE$4, L33 = $Z$6, $AE$5)</f>
        <v>#N/A</v>
      </c>
      <c r="O33" t="e" cm="1">
        <f t="array" ref="O33">_xlfn.IFS(N33 = $Z$2, AE$2, N33 = $Z$3, AE$2, N33 = $Z$4, AE$3, N33 = $Z$5, AE$4, N33 = $Z$6, AE$5)</f>
        <v>#N/A</v>
      </c>
    </row>
    <row r="34" spans="9:15" x14ac:dyDescent="0.35">
      <c r="I34" t="e" cm="1">
        <f t="array" ref="I34">_xlfn.IFS(H34 = $Z$2, $AE$2, H34 = $Z$3, $AE$2, H34 = $Z$4, $AE$3, H34 = $Z$5, $AE$4, H34 = $Z$6, $AE$5)</f>
        <v>#N/A</v>
      </c>
      <c r="K34" t="e" cm="1">
        <f t="array" ref="K34">_xlfn.IFS(J34 = $Z$2, $AE$2, J34 = $Z$3, $AE$2, J34 = $Z$4, $AE$3, J34 = $Z$5, $AE$4, J34 = $Z$6, $AE$5)</f>
        <v>#N/A</v>
      </c>
      <c r="M34" t="e" cm="1">
        <f t="array" ref="M34">_xlfn.IFS(L34 = $Z$2, $AE$2, L34 = $Z$3, $AE$2, L34 = $Z$4, $AE$3, L34 = $Z$5, $AE$4, L34 = $Z$6, $AE$5)</f>
        <v>#N/A</v>
      </c>
      <c r="O34" t="e" cm="1">
        <f t="array" ref="O34">_xlfn.IFS(N34 = $Z$2, AE$2, N34 = $Z$3, AE$2, N34 = $Z$4, AE$3, N34 = $Z$5, AE$4, N34 = $Z$6, AE$5)</f>
        <v>#N/A</v>
      </c>
    </row>
    <row r="35" spans="9:15" x14ac:dyDescent="0.35">
      <c r="I35" t="e" cm="1">
        <f t="array" ref="I35">_xlfn.IFS(H35 = $Z$2, $AE$2, H35 = $Z$3, $AE$2, H35 = $Z$4, $AE$3, H35 = $Z$5, $AE$4, H35 = $Z$6, $AE$5)</f>
        <v>#N/A</v>
      </c>
      <c r="K35" t="e" cm="1">
        <f t="array" ref="K35">_xlfn.IFS(J35 = $Z$2, $AE$2, J35 = $Z$3, $AE$2, J35 = $Z$4, $AE$3, J35 = $Z$5, $AE$4, J35 = $Z$6, $AE$5)</f>
        <v>#N/A</v>
      </c>
      <c r="M35" t="e" cm="1">
        <f t="array" ref="M35">_xlfn.IFS(L35 = $Z$2, $AE$2, L35 = $Z$3, $AE$2, L35 = $Z$4, $AE$3, L35 = $Z$5, $AE$4, L35 = $Z$6, $AE$5)</f>
        <v>#N/A</v>
      </c>
      <c r="O35" t="e" cm="1">
        <f t="array" ref="O35">_xlfn.IFS(N35 = $Z$2, AE$2, N35 = $Z$3, AE$2, N35 = $Z$4, AE$3, N35 = $Z$5, AE$4, N35 = $Z$6, AE$5)</f>
        <v>#N/A</v>
      </c>
    </row>
    <row r="36" spans="9:15" x14ac:dyDescent="0.35">
      <c r="I36" t="e" cm="1">
        <f t="array" ref="I36">_xlfn.IFS(H36 = $Z$2, $AE$2, H36 = $Z$3, $AE$2, H36 = $Z$4, $AE$3, H36 = $Z$5, $AE$4, H36 = $Z$6, $AE$5)</f>
        <v>#N/A</v>
      </c>
      <c r="K36" t="e" cm="1">
        <f t="array" ref="K36">_xlfn.IFS(J36 = $Z$2, $AE$2, J36 = $Z$3, $AE$2, J36 = $Z$4, $AE$3, J36 = $Z$5, $AE$4, J36 = $Z$6, $AE$5)</f>
        <v>#N/A</v>
      </c>
      <c r="M36" t="e" cm="1">
        <f t="array" ref="M36">_xlfn.IFS(L36 = $Z$2, $AE$2, L36 = $Z$3, $AE$2, L36 = $Z$4, $AE$3, L36 = $Z$5, $AE$4, L36 = $Z$6, $AE$5)</f>
        <v>#N/A</v>
      </c>
      <c r="O36" t="e" cm="1">
        <f t="array" ref="O36">_xlfn.IFS(N36 = $Z$2, AE$2, N36 = $Z$3, AE$2, N36 = $Z$4, AE$3, N36 = $Z$5, AE$4, N36 = $Z$6, AE$5)</f>
        <v>#N/A</v>
      </c>
    </row>
    <row r="37" spans="9:15" x14ac:dyDescent="0.35">
      <c r="I37" t="e" cm="1">
        <f t="array" ref="I37">_xlfn.IFS(H37 = $Z$2, $AE$2, H37 = $Z$3, $AE$2, H37 = $Z$4, $AE$3, H37 = $Z$5, $AE$4, H37 = $Z$6, $AE$5)</f>
        <v>#N/A</v>
      </c>
      <c r="K37" t="e" cm="1">
        <f t="array" ref="K37">_xlfn.IFS(J37 = $Z$2, $AE$2, J37 = $Z$3, $AE$2, J37 = $Z$4, $AE$3, J37 = $Z$5, $AE$4, J37 = $Z$6, $AE$5)</f>
        <v>#N/A</v>
      </c>
      <c r="M37" t="e" cm="1">
        <f t="array" ref="M37">_xlfn.IFS(L37 = $Z$2, $AE$2, L37 = $Z$3, $AE$2, L37 = $Z$4, $AE$3, L37 = $Z$5, $AE$4, L37 = $Z$6, $AE$5)</f>
        <v>#N/A</v>
      </c>
      <c r="O37" t="e" cm="1">
        <f t="array" ref="O37">_xlfn.IFS(N37 = $Z$2, AE$2, N37 = $Z$3, AE$2, N37 = $Z$4, AE$3, N37 = $Z$5, AE$4, N37 = $Z$6, AE$5)</f>
        <v>#N/A</v>
      </c>
    </row>
    <row r="38" spans="9:15" x14ac:dyDescent="0.35">
      <c r="I38" t="e" cm="1">
        <f t="array" ref="I38">_xlfn.IFS(H38 = $Z$2, $AE$2, H38 = $Z$3, $AE$2, H38 = $Z$4, $AE$3, H38 = $Z$5, $AE$4, H38 = $Z$6, $AE$5)</f>
        <v>#N/A</v>
      </c>
      <c r="K38" t="e" cm="1">
        <f t="array" ref="K38">_xlfn.IFS(J38 = $Z$2, $AE$2, J38 = $Z$3, $AE$2, J38 = $Z$4, $AE$3, J38 = $Z$5, $AE$4, J38 = $Z$6, $AE$5)</f>
        <v>#N/A</v>
      </c>
      <c r="M38" t="e" cm="1">
        <f t="array" ref="M38">_xlfn.IFS(L38 = $Z$2, $AE$2, L38 = $Z$3, $AE$2, L38 = $Z$4, $AE$3, L38 = $Z$5, $AE$4, L38 = $Z$6, $AE$5)</f>
        <v>#N/A</v>
      </c>
      <c r="O38" t="e" cm="1">
        <f t="array" ref="O38">_xlfn.IFS(N38 = $Z$2, AE$2, N38 = $Z$3, AE$2, N38 = $Z$4, AE$3, N38 = $Z$5, AE$4, N38 = $Z$6, AE$5)</f>
        <v>#N/A</v>
      </c>
    </row>
    <row r="39" spans="9:15" x14ac:dyDescent="0.35">
      <c r="I39" t="e" cm="1">
        <f t="array" ref="I39">_xlfn.IFS(H39 = $Z$2, $AE$2, H39 = $Z$3, $AE$2, H39 = $Z$4, $AE$3, H39 = $Z$5, $AE$4, H39 = $Z$6, $AE$5)</f>
        <v>#N/A</v>
      </c>
      <c r="K39" t="e" cm="1">
        <f t="array" ref="K39">_xlfn.IFS(J39 = $Z$2, $AE$2, J39 = $Z$3, $AE$2, J39 = $Z$4, $AE$3, J39 = $Z$5, $AE$4, J39 = $Z$6, $AE$5)</f>
        <v>#N/A</v>
      </c>
      <c r="M39" t="e" cm="1">
        <f t="array" ref="M39">_xlfn.IFS(L39 = $Z$2, $AE$2, L39 = $Z$3, $AE$2, L39 = $Z$4, $AE$3, L39 = $Z$5, $AE$4, L39 = $Z$6, $AE$5)</f>
        <v>#N/A</v>
      </c>
      <c r="O39" t="e" cm="1">
        <f t="array" ref="O39">_xlfn.IFS(N39 = $Z$2, AE$2, N39 = $Z$3, AE$2, N39 = $Z$4, AE$3, N39 = $Z$5, AE$4, N39 = $Z$6, AE$5)</f>
        <v>#N/A</v>
      </c>
    </row>
    <row r="40" spans="9:15" x14ac:dyDescent="0.35">
      <c r="I40" t="e" cm="1">
        <f t="array" ref="I40">_xlfn.IFS(H40 = $Z$2, $AE$2, H40 = $Z$3, $AE$2, H40 = $Z$4, $AE$3, H40 = $Z$5, $AE$4, H40 = $Z$6, $AE$5)</f>
        <v>#N/A</v>
      </c>
      <c r="K40" t="e" cm="1">
        <f t="array" ref="K40">_xlfn.IFS(J40 = $Z$2, $AE$2, J40 = $Z$3, $AE$2, J40 = $Z$4, $AE$3, J40 = $Z$5, $AE$4, J40 = $Z$6, $AE$5)</f>
        <v>#N/A</v>
      </c>
      <c r="M40" t="e" cm="1">
        <f t="array" ref="M40">_xlfn.IFS(L40 = $Z$2, $AE$2, L40 = $Z$3, $AE$2, L40 = $Z$4, $AE$3, L40 = $Z$5, $AE$4, L40 = $Z$6, $AE$5)</f>
        <v>#N/A</v>
      </c>
      <c r="O40" t="e" cm="1">
        <f t="array" ref="O40">_xlfn.IFS(N40 = $Z$2, AE$2, N40 = $Z$3, AE$2, N40 = $Z$4, AE$3, N40 = $Z$5, AE$4, N40 = $Z$6, AE$5)</f>
        <v>#N/A</v>
      </c>
    </row>
    <row r="41" spans="9:15" x14ac:dyDescent="0.35">
      <c r="I41" t="e" cm="1">
        <f t="array" ref="I41">_xlfn.IFS(H41 = $Z$2, $AE$2, H41 = $Z$3, $AE$2, H41 = $Z$4, $AE$3, H41 = $Z$5, $AE$4, H41 = $Z$6, $AE$5)</f>
        <v>#N/A</v>
      </c>
      <c r="K41" t="e" cm="1">
        <f t="array" ref="K41">_xlfn.IFS(J41 = $Z$2, $AE$2, J41 = $Z$3, $AE$2, J41 = $Z$4, $AE$3, J41 = $Z$5, $AE$4, J41 = $Z$6, $AE$5)</f>
        <v>#N/A</v>
      </c>
      <c r="M41" t="e" cm="1">
        <f t="array" ref="M41">_xlfn.IFS(L41 = $Z$2, $AE$2, L41 = $Z$3, $AE$2, L41 = $Z$4, $AE$3, L41 = $Z$5, $AE$4, L41 = $Z$6, $AE$5)</f>
        <v>#N/A</v>
      </c>
      <c r="O41" t="e" cm="1">
        <f t="array" ref="O41">_xlfn.IFS(N41 = $Z$2, AE$2, N41 = $Z$3, AE$2, N41 = $Z$4, AE$3, N41 = $Z$5, AE$4, N41 = $Z$6, AE$5)</f>
        <v>#N/A</v>
      </c>
    </row>
    <row r="42" spans="9:15" x14ac:dyDescent="0.35">
      <c r="I42" t="e" cm="1">
        <f t="array" ref="I42">_xlfn.IFS(H42 = $Z$2, $AE$2, H42 = $Z$3, $AE$2, H42 = $Z$4, $AE$3, H42 = $Z$5, $AE$4, H42 = $Z$6, $AE$5)</f>
        <v>#N/A</v>
      </c>
      <c r="K42" t="e" cm="1">
        <f t="array" ref="K42">_xlfn.IFS(J42 = $Z$2, $AE$2, J42 = $Z$3, $AE$2, J42 = $Z$4, $AE$3, J42 = $Z$5, $AE$4, J42 = $Z$6, $AE$5)</f>
        <v>#N/A</v>
      </c>
      <c r="M42" t="e" cm="1">
        <f t="array" ref="M42">_xlfn.IFS(L42 = $Z$2, $AE$2, L42 = $Z$3, $AE$2, L42 = $Z$4, $AE$3, L42 = $Z$5, $AE$4, L42 = $Z$6, $AE$5)</f>
        <v>#N/A</v>
      </c>
      <c r="O42" t="e" cm="1">
        <f t="array" ref="O42">_xlfn.IFS(N42 = $Z$2, AE$2, N42 = $Z$3, AE$2, N42 = $Z$4, AE$3, N42 = $Z$5, AE$4, N42 = $Z$6, AE$5)</f>
        <v>#N/A</v>
      </c>
    </row>
    <row r="43" spans="9:15" x14ac:dyDescent="0.35">
      <c r="I43" t="e" cm="1">
        <f t="array" ref="I43">_xlfn.IFS(H43 = $Z$2, $AE$2, H43 = $Z$3, $AE$2, H43 = $Z$4, $AE$3, H43 = $Z$5, $AE$4, H43 = $Z$6, $AE$5)</f>
        <v>#N/A</v>
      </c>
      <c r="K43" t="e" cm="1">
        <f t="array" ref="K43">_xlfn.IFS(J43 = $Z$2, $AE$2, J43 = $Z$3, $AE$2, J43 = $Z$4, $AE$3, J43 = $Z$5, $AE$4, J43 = $Z$6, $AE$5)</f>
        <v>#N/A</v>
      </c>
      <c r="M43" t="e" cm="1">
        <f t="array" ref="M43">_xlfn.IFS(L43 = $Z$2, $AE$2, L43 = $Z$3, $AE$2, L43 = $Z$4, $AE$3, L43 = $Z$5, $AE$4, L43 = $Z$6, $AE$5)</f>
        <v>#N/A</v>
      </c>
      <c r="O43" t="e" cm="1">
        <f t="array" ref="O43">_xlfn.IFS(N43 = $Z$2, AE$2, N43 = $Z$3, AE$2, N43 = $Z$4, AE$3, N43 = $Z$5, AE$4, N43 = $Z$6, AE$5)</f>
        <v>#N/A</v>
      </c>
    </row>
    <row r="44" spans="9:15" x14ac:dyDescent="0.35">
      <c r="I44" t="e" cm="1">
        <f t="array" ref="I44">_xlfn.IFS(H44 = $Z$2, $AE$2, H44 = $Z$3, $AE$2, H44 = $Z$4, $AE$3, H44 = $Z$5, $AE$4, H44 = $Z$6, $AE$5)</f>
        <v>#N/A</v>
      </c>
      <c r="K44" t="e" cm="1">
        <f t="array" ref="K44">_xlfn.IFS(J44 = $Z$2, $AE$2, J44 = $Z$3, $AE$2, J44 = $Z$4, $AE$3, J44 = $Z$5, $AE$4, J44 = $Z$6, $AE$5)</f>
        <v>#N/A</v>
      </c>
      <c r="M44" t="e" cm="1">
        <f t="array" ref="M44">_xlfn.IFS(L44 = $Z$2, $AE$2, L44 = $Z$3, $AE$2, L44 = $Z$4, $AE$3, L44 = $Z$5, $AE$4, L44 = $Z$6, $AE$5)</f>
        <v>#N/A</v>
      </c>
      <c r="O44" t="e" cm="1">
        <f t="array" ref="O44">_xlfn.IFS(N44 = $Z$2, AE$2, N44 = $Z$3, AE$2, N44 = $Z$4, AE$3, N44 = $Z$5, AE$4, N44 = $Z$6, AE$5)</f>
        <v>#N/A</v>
      </c>
    </row>
    <row r="45" spans="9:15" x14ac:dyDescent="0.35">
      <c r="I45" t="e" cm="1">
        <f t="array" ref="I45">_xlfn.IFS(H45 = $Z$2, $AE$2, H45 = $Z$3, $AE$2, H45 = $Z$4, $AE$3, H45 = $Z$5, $AE$4, H45 = $Z$6, $AE$5)</f>
        <v>#N/A</v>
      </c>
      <c r="K45" t="e" cm="1">
        <f t="array" ref="K45">_xlfn.IFS(J45 = $Z$2, $AE$2, J45 = $Z$3, $AE$2, J45 = $Z$4, $AE$3, J45 = $Z$5, $AE$4, J45 = $Z$6, $AE$5)</f>
        <v>#N/A</v>
      </c>
      <c r="M45" t="e" cm="1">
        <f t="array" ref="M45">_xlfn.IFS(L45 = $Z$2, $AE$2, L45 = $Z$3, $AE$2, L45 = $Z$4, $AE$3, L45 = $Z$5, $AE$4, L45 = $Z$6, $AE$5)</f>
        <v>#N/A</v>
      </c>
      <c r="O45" t="e" cm="1">
        <f t="array" ref="O45">_xlfn.IFS(N45 = $Z$2, AE$2, N45 = $Z$3, AE$2, N45 = $Z$4, AE$3, N45 = $Z$5, AE$4, N45 = $Z$6, AE$5)</f>
        <v>#N/A</v>
      </c>
    </row>
    <row r="46" spans="9:15" x14ac:dyDescent="0.35">
      <c r="I46" t="e" cm="1">
        <f t="array" ref="I46">_xlfn.IFS(H46 = $Z$2, $AE$2, H46 = $Z$3, $AE$2, H46 = $Z$4, $AE$3, H46 = $Z$5, $AE$4, H46 = $Z$6, $AE$5)</f>
        <v>#N/A</v>
      </c>
      <c r="K46" t="e" cm="1">
        <f t="array" ref="K46">_xlfn.IFS(J46 = $Z$2, $AE$2, J46 = $Z$3, $AE$2, J46 = $Z$4, $AE$3, J46 = $Z$5, $AE$4, J46 = $Z$6, $AE$5)</f>
        <v>#N/A</v>
      </c>
      <c r="M46" t="e" cm="1">
        <f t="array" ref="M46">_xlfn.IFS(L46 = $Z$2, $AE$2, L46 = $Z$3, $AE$2, L46 = $Z$4, $AE$3, L46 = $Z$5, $AE$4, L46 = $Z$6, $AE$5)</f>
        <v>#N/A</v>
      </c>
      <c r="O46" t="e" cm="1">
        <f t="array" ref="O46">_xlfn.IFS(N46 = $Z$2, AE$2, N46 = $Z$3, AE$2, N46 = $Z$4, AE$3, N46 = $Z$5, AE$4, N46 = $Z$6, AE$5)</f>
        <v>#N/A</v>
      </c>
    </row>
    <row r="47" spans="9:15" x14ac:dyDescent="0.35">
      <c r="I47" t="e" cm="1">
        <f t="array" ref="I47">_xlfn.IFS(H47 = $Z$2, $AE$2, H47 = $Z$3, $AE$2, H47 = $Z$4, $AE$3, H47 = $Z$5, $AE$4, H47 = $Z$6, $AE$5)</f>
        <v>#N/A</v>
      </c>
      <c r="K47" t="e" cm="1">
        <f t="array" ref="K47">_xlfn.IFS(J47 = $Z$2, $AE$2, J47 = $Z$3, $AE$2, J47 = $Z$4, $AE$3, J47 = $Z$5, $AE$4, J47 = $Z$6, $AE$5)</f>
        <v>#N/A</v>
      </c>
      <c r="M47" t="e" cm="1">
        <f t="array" ref="M47">_xlfn.IFS(L47 = $Z$2, $AE$2, L47 = $Z$3, $AE$2, L47 = $Z$4, $AE$3, L47 = $Z$5, $AE$4, L47 = $Z$6, $AE$5)</f>
        <v>#N/A</v>
      </c>
      <c r="O47" t="e" cm="1">
        <f t="array" ref="O47">_xlfn.IFS(N47 = $Z$2, AE$2, N47 = $Z$3, AE$2, N47 = $Z$4, AE$3, N47 = $Z$5, AE$4, N47 = $Z$6, AE$5)</f>
        <v>#N/A</v>
      </c>
    </row>
    <row r="48" spans="9:15" x14ac:dyDescent="0.35">
      <c r="I48" t="e" cm="1">
        <f t="array" ref="I48">_xlfn.IFS(H48 = $Z$2, $AE$2, H48 = $Z$3, $AE$2, H48 = $Z$4, $AE$3, H48 = $Z$5, $AE$4, H48 = $Z$6, $AE$5)</f>
        <v>#N/A</v>
      </c>
      <c r="K48" t="e" cm="1">
        <f t="array" ref="K48">_xlfn.IFS(J48 = $Z$2, $AE$2, J48 = $Z$3, $AE$2, J48 = $Z$4, $AE$3, J48 = $Z$5, $AE$4, J48 = $Z$6, $AE$5)</f>
        <v>#N/A</v>
      </c>
      <c r="M48" t="e" cm="1">
        <f t="array" ref="M48">_xlfn.IFS(L48 = $Z$2, $AE$2, L48 = $Z$3, $AE$2, L48 = $Z$4, $AE$3, L48 = $Z$5, $AE$4, L48 = $Z$6, $AE$5)</f>
        <v>#N/A</v>
      </c>
      <c r="O48" t="e" cm="1">
        <f t="array" ref="O48">_xlfn.IFS(N48 = $Z$2, AE$2, N48 = $Z$3, AE$2, N48 = $Z$4, AE$3, N48 = $Z$5, AE$4, N48 = $Z$6, AE$5)</f>
        <v>#N/A</v>
      </c>
    </row>
    <row r="49" spans="9:15" x14ac:dyDescent="0.35">
      <c r="I49" t="e" cm="1">
        <f t="array" ref="I49">_xlfn.IFS(H49 = $Z$2, $AE$2, H49 = $Z$3, $AE$2, H49 = $Z$4, $AE$3, H49 = $Z$5, $AE$4, H49 = $Z$6, $AE$5)</f>
        <v>#N/A</v>
      </c>
      <c r="K49" t="e" cm="1">
        <f t="array" ref="K49">_xlfn.IFS(J49 = $Z$2, $AE$2, J49 = $Z$3, $AE$2, J49 = $Z$4, $AE$3, J49 = $Z$5, $AE$4, J49 = $Z$6, $AE$5)</f>
        <v>#N/A</v>
      </c>
      <c r="M49" t="e" cm="1">
        <f t="array" ref="M49">_xlfn.IFS(L49 = $Z$2, $AE$2, L49 = $Z$3, $AE$2, L49 = $Z$4, $AE$3, L49 = $Z$5, $AE$4, L49 = $Z$6, $AE$5)</f>
        <v>#N/A</v>
      </c>
      <c r="O49" t="e" cm="1">
        <f t="array" ref="O49">_xlfn.IFS(N49 = $Z$2, AE$2, N49 = $Z$3, AE$2, N49 = $Z$4, AE$3, N49 = $Z$5, AE$4, N49 = $Z$6, AE$5)</f>
        <v>#N/A</v>
      </c>
    </row>
    <row r="50" spans="9:15" x14ac:dyDescent="0.35">
      <c r="I50" t="e" cm="1">
        <f t="array" ref="I50">_xlfn.IFS(H50 = $Z$2, $AE$2, H50 = $Z$3, $AE$2, H50 = $Z$4, $AE$3, H50 = $Z$5, $AE$4, H50 = $Z$6, $AE$5)</f>
        <v>#N/A</v>
      </c>
      <c r="K50" t="e" cm="1">
        <f t="array" ref="K50">_xlfn.IFS(J50 = $Z$2, $AE$2, J50 = $Z$3, $AE$2, J50 = $Z$4, $AE$3, J50 = $Z$5, $AE$4, J50 = $Z$6, $AE$5)</f>
        <v>#N/A</v>
      </c>
      <c r="M50" t="e" cm="1">
        <f t="array" ref="M50">_xlfn.IFS(L50 = $Z$2, $AE$2, L50 = $Z$3, $AE$2, L50 = $Z$4, $AE$3, L50 = $Z$5, $AE$4, L50 = $Z$6, $AE$5)</f>
        <v>#N/A</v>
      </c>
      <c r="O50" t="e" cm="1">
        <f t="array" ref="O50">_xlfn.IFS(N50 = $Z$2, AE$2, N50 = $Z$3, AE$2, N50 = $Z$4, AE$3, N50 = $Z$5, AE$4, N50 = $Z$6, AE$5)</f>
        <v>#N/A</v>
      </c>
    </row>
    <row r="51" spans="9:15" x14ac:dyDescent="0.35">
      <c r="I51" t="e" cm="1">
        <f t="array" ref="I51">_xlfn.IFS(H51 = $Z$2, $AE$2, H51 = $Z$3, $AE$2, H51 = $Z$4, $AE$3, H51 = $Z$5, $AE$4, H51 = $Z$6, $AE$5)</f>
        <v>#N/A</v>
      </c>
      <c r="K51" t="e" cm="1">
        <f t="array" ref="K51">_xlfn.IFS(J51 = $Z$2, $AE$2, J51 = $Z$3, $AE$2, J51 = $Z$4, $AE$3, J51 = $Z$5, $AE$4, J51 = $Z$6, $AE$5)</f>
        <v>#N/A</v>
      </c>
      <c r="M51" t="e" cm="1">
        <f t="array" ref="M51">_xlfn.IFS(L51 = $Z$2, $AE$2, L51 = $Z$3, $AE$2, L51 = $Z$4, $AE$3, L51 = $Z$5, $AE$4, L51 = $Z$6, $AE$5)</f>
        <v>#N/A</v>
      </c>
      <c r="O51" t="e" cm="1">
        <f t="array" ref="O51">_xlfn.IFS(N51 = $Z$2, AE$2, N51 = $Z$3, AE$2, N51 = $Z$4, AE$3, N51 = $Z$5, AE$4, N51 = $Z$6, AE$5)</f>
        <v>#N/A</v>
      </c>
    </row>
    <row r="52" spans="9:15" x14ac:dyDescent="0.35">
      <c r="I52" t="e" cm="1">
        <f t="array" ref="I52">_xlfn.IFS(H52 = $Z$2, $AE$2, H52 = $Z$3, $AE$2, H52 = $Z$4, $AE$3, H52 = $Z$5, $AE$4, H52 = $Z$6, $AE$5)</f>
        <v>#N/A</v>
      </c>
      <c r="K52" t="e" cm="1">
        <f t="array" ref="K52">_xlfn.IFS(J52 = $Z$2, $AE$2, J52 = $Z$3, $AE$2, J52 = $Z$4, $AE$3, J52 = $Z$5, $AE$4, J52 = $Z$6, $AE$5)</f>
        <v>#N/A</v>
      </c>
      <c r="M52" t="e" cm="1">
        <f t="array" ref="M52">_xlfn.IFS(L52 = $Z$2, $AE$2, L52 = $Z$3, $AE$2, L52 = $Z$4, $AE$3, L52 = $Z$5, $AE$4, L52 = $Z$6, $AE$5)</f>
        <v>#N/A</v>
      </c>
      <c r="O52" t="e" cm="1">
        <f t="array" ref="O52">_xlfn.IFS(N52 = $Z$2, AE$2, N52 = $Z$3, AE$2, N52 = $Z$4, AE$3, N52 = $Z$5, AE$4, N52 = $Z$6, AE$5)</f>
        <v>#N/A</v>
      </c>
    </row>
    <row r="53" spans="9:15" x14ac:dyDescent="0.35">
      <c r="I53" t="e" cm="1">
        <f t="array" ref="I53">_xlfn.IFS(H53 = $Z$2, $AE$2, H53 = $Z$3, $AE$2, H53 = $Z$4, $AE$3, H53 = $Z$5, $AE$4, H53 = $Z$6, $AE$5)</f>
        <v>#N/A</v>
      </c>
      <c r="K53" t="e" cm="1">
        <f t="array" ref="K53">_xlfn.IFS(J53 = $Z$2, $AE$2, J53 = $Z$3, $AE$2, J53 = $Z$4, $AE$3, J53 = $Z$5, $AE$4, J53 = $Z$6, $AE$5)</f>
        <v>#N/A</v>
      </c>
      <c r="M53" t="e" cm="1">
        <f t="array" ref="M53">_xlfn.IFS(L53 = $Z$2, $AE$2, L53 = $Z$3, $AE$2, L53 = $Z$4, $AE$3, L53 = $Z$5, $AE$4, L53 = $Z$6, $AE$5)</f>
        <v>#N/A</v>
      </c>
      <c r="O53" t="e" cm="1">
        <f t="array" ref="O53">_xlfn.IFS(N53 = $Z$2, AE$2, N53 = $Z$3, AE$2, N53 = $Z$4, AE$3, N53 = $Z$5, AE$4, N53 = $Z$6, AE$5)</f>
        <v>#N/A</v>
      </c>
    </row>
    <row r="54" spans="9:15" x14ac:dyDescent="0.35">
      <c r="I54" t="e" cm="1">
        <f t="array" ref="I54">_xlfn.IFS(H54 = $Z$2, $AE$2, H54 = $Z$3, $AE$2, H54 = $Z$4, $AE$3, H54 = $Z$5, $AE$4, H54 = $Z$6, $AE$5)</f>
        <v>#N/A</v>
      </c>
      <c r="K54" t="e" cm="1">
        <f t="array" ref="K54">_xlfn.IFS(J54 = $Z$2, $AE$2, J54 = $Z$3, $AE$2, J54 = $Z$4, $AE$3, J54 = $Z$5, $AE$4, J54 = $Z$6, $AE$5)</f>
        <v>#N/A</v>
      </c>
      <c r="M54" t="e" cm="1">
        <f t="array" ref="M54">_xlfn.IFS(L54 = $Z$2, $AE$2, L54 = $Z$3, $AE$2, L54 = $Z$4, $AE$3, L54 = $Z$5, $AE$4, L54 = $Z$6, $AE$5)</f>
        <v>#N/A</v>
      </c>
      <c r="O54" t="e" cm="1">
        <f t="array" ref="O54">_xlfn.IFS(N54 = $Z$2, AE$2, N54 = $Z$3, AE$2, N54 = $Z$4, AE$3, N54 = $Z$5, AE$4, N54 = $Z$6, AE$5)</f>
        <v>#N/A</v>
      </c>
    </row>
    <row r="55" spans="9:15" x14ac:dyDescent="0.35">
      <c r="I55" t="e" cm="1">
        <f t="array" ref="I55">_xlfn.IFS(H55 = $Z$2, $AE$2, H55 = $Z$3, $AE$2, H55 = $Z$4, $AE$3, H55 = $Z$5, $AE$4, H55 = $Z$6, $AE$5)</f>
        <v>#N/A</v>
      </c>
      <c r="K55" t="e" cm="1">
        <f t="array" ref="K55">_xlfn.IFS(J55 = $Z$2, $AE$2, J55 = $Z$3, $AE$2, J55 = $Z$4, $AE$3, J55 = $Z$5, $AE$4, J55 = $Z$6, $AE$5)</f>
        <v>#N/A</v>
      </c>
      <c r="M55" t="e" cm="1">
        <f t="array" ref="M55">_xlfn.IFS(L55 = $Z$2, $AE$2, L55 = $Z$3, $AE$2, L55 = $Z$4, $AE$3, L55 = $Z$5, $AE$4, L55 = $Z$6, $AE$5)</f>
        <v>#N/A</v>
      </c>
      <c r="O55" t="e" cm="1">
        <f t="array" ref="O55">_xlfn.IFS(N55 = $Z$2, AE$2, N55 = $Z$3, AE$2, N55 = $Z$4, AE$3, N55 = $Z$5, AE$4, N55 = $Z$6, AE$5)</f>
        <v>#N/A</v>
      </c>
    </row>
    <row r="56" spans="9:15" x14ac:dyDescent="0.35">
      <c r="I56" t="e" cm="1">
        <f t="array" ref="I56">_xlfn.IFS(H56 = $Z$2, $AE$2, H56 = $Z$3, $AE$2, H56 = $Z$4, $AE$3, H56 = $Z$5, $AE$4, H56 = $Z$6, $AE$5)</f>
        <v>#N/A</v>
      </c>
      <c r="K56" t="e" cm="1">
        <f t="array" ref="K56">_xlfn.IFS(J56 = $Z$2, $AE$2, J56 = $Z$3, $AE$2, J56 = $Z$4, $AE$3, J56 = $Z$5, $AE$4, J56 = $Z$6, $AE$5)</f>
        <v>#N/A</v>
      </c>
      <c r="M56" t="e" cm="1">
        <f t="array" ref="M56">_xlfn.IFS(L56 = $Z$2, $AE$2, L56 = $Z$3, $AE$2, L56 = $Z$4, $AE$3, L56 = $Z$5, $AE$4, L56 = $Z$6, $AE$5)</f>
        <v>#N/A</v>
      </c>
      <c r="O56" t="e" cm="1">
        <f t="array" ref="O56">_xlfn.IFS(N56 = $Z$2, AE$2, N56 = $Z$3, AE$2, N56 = $Z$4, AE$3, N56 = $Z$5, AE$4, N56 = $Z$6, AE$5)</f>
        <v>#N/A</v>
      </c>
    </row>
    <row r="57" spans="9:15" x14ac:dyDescent="0.35">
      <c r="I57" t="e" cm="1">
        <f t="array" ref="I57">_xlfn.IFS(H57 = $Z$2, $AE$2, H57 = $Z$3, $AE$2, H57 = $Z$4, $AE$3, H57 = $Z$5, $AE$4, H57 = $Z$6, $AE$5)</f>
        <v>#N/A</v>
      </c>
      <c r="K57" t="e" cm="1">
        <f t="array" ref="K57">_xlfn.IFS(J57 = $Z$2, $AE$2, J57 = $Z$3, $AE$2, J57 = $Z$4, $AE$3, J57 = $Z$5, $AE$4, J57 = $Z$6, $AE$5)</f>
        <v>#N/A</v>
      </c>
      <c r="M57" t="e" cm="1">
        <f t="array" ref="M57">_xlfn.IFS(L57 = $Z$2, $AE$2, L57 = $Z$3, $AE$2, L57 = $Z$4, $AE$3, L57 = $Z$5, $AE$4, L57 = $Z$6, $AE$5)</f>
        <v>#N/A</v>
      </c>
      <c r="O57" t="e" cm="1">
        <f t="array" ref="O57">_xlfn.IFS(N57 = $Z$2, AE$2, N57 = $Z$3, AE$2, N57 = $Z$4, AE$3, N57 = $Z$5, AE$4, N57 = $Z$6, AE$5)</f>
        <v>#N/A</v>
      </c>
    </row>
    <row r="58" spans="9:15" x14ac:dyDescent="0.35">
      <c r="I58" t="e" cm="1">
        <f t="array" ref="I58">_xlfn.IFS(H58 = $Z$2, $AE$2, H58 = $Z$3, $AE$2, H58 = $Z$4, $AE$3, H58 = $Z$5, $AE$4, H58 = $Z$6, $AE$5)</f>
        <v>#N/A</v>
      </c>
      <c r="K58" t="e" cm="1">
        <f t="array" ref="K58">_xlfn.IFS(J58 = $Z$2, $AE$2, J58 = $Z$3, $AE$2, J58 = $Z$4, $AE$3, J58 = $Z$5, $AE$4, J58 = $Z$6, $AE$5)</f>
        <v>#N/A</v>
      </c>
      <c r="M58" t="e" cm="1">
        <f t="array" ref="M58">_xlfn.IFS(L58 = $Z$2, $AE$2, L58 = $Z$3, $AE$2, L58 = $Z$4, $AE$3, L58 = $Z$5, $AE$4, L58 = $Z$6, $AE$5)</f>
        <v>#N/A</v>
      </c>
      <c r="O58" t="e" cm="1">
        <f t="array" ref="O58">_xlfn.IFS(N58 = $Z$2, AE$2, N58 = $Z$3, AE$2, N58 = $Z$4, AE$3, N58 = $Z$5, AE$4, N58 = $Z$6, AE$5)</f>
        <v>#N/A</v>
      </c>
    </row>
    <row r="59" spans="9:15" x14ac:dyDescent="0.35">
      <c r="I59" t="e" cm="1">
        <f t="array" ref="I59">_xlfn.IFS(H59 = $Z$2, $AE$2, H59 = $Z$3, $AE$2, H59 = $Z$4, $AE$3, H59 = $Z$5, $AE$4, H59 = $Z$6, $AE$5)</f>
        <v>#N/A</v>
      </c>
      <c r="K59" t="e" cm="1">
        <f t="array" ref="K59">_xlfn.IFS(J59 = $Z$2, $AE$2, J59 = $Z$3, $AE$2, J59 = $Z$4, $AE$3, J59 = $Z$5, $AE$4, J59 = $Z$6, $AE$5)</f>
        <v>#N/A</v>
      </c>
      <c r="M59" t="e" cm="1">
        <f t="array" ref="M59">_xlfn.IFS(L59 = $Z$2, $AE$2, L59 = $Z$3, $AE$2, L59 = $Z$4, $AE$3, L59 = $Z$5, $AE$4, L59 = $Z$6, $AE$5)</f>
        <v>#N/A</v>
      </c>
      <c r="O59" t="e" cm="1">
        <f t="array" ref="O59">_xlfn.IFS(N59 = $Z$2, AE$2, N59 = $Z$3, AE$2, N59 = $Z$4, AE$3, N59 = $Z$5, AE$4, N59 = $Z$6, AE$5)</f>
        <v>#N/A</v>
      </c>
    </row>
    <row r="60" spans="9:15" x14ac:dyDescent="0.35">
      <c r="I60" t="e" cm="1">
        <f t="array" ref="I60">_xlfn.IFS(H60 = $Z$2, $AE$2, H60 = $Z$3, $AE$2, H60 = $Z$4, $AE$3, H60 = $Z$5, $AE$4, H60 = $Z$6, $AE$5)</f>
        <v>#N/A</v>
      </c>
      <c r="K60" t="e" cm="1">
        <f t="array" ref="K60">_xlfn.IFS(J60 = $Z$2, $AE$2, J60 = $Z$3, $AE$2, J60 = $Z$4, $AE$3, J60 = $Z$5, $AE$4, J60 = $Z$6, $AE$5)</f>
        <v>#N/A</v>
      </c>
      <c r="M60" t="e" cm="1">
        <f t="array" ref="M60">_xlfn.IFS(L60 = $Z$2, $AE$2, L60 = $Z$3, $AE$2, L60 = $Z$4, $AE$3, L60 = $Z$5, $AE$4, L60 = $Z$6, $AE$5)</f>
        <v>#N/A</v>
      </c>
      <c r="O60" t="e" cm="1">
        <f t="array" ref="O60">_xlfn.IFS(N60 = $Z$2, AE$2, N60 = $Z$3, AE$2, N60 = $Z$4, AE$3, N60 = $Z$5, AE$4, N60 = $Z$6, AE$5)</f>
        <v>#N/A</v>
      </c>
    </row>
    <row r="61" spans="9:15" x14ac:dyDescent="0.35">
      <c r="I61" t="e" cm="1">
        <f t="array" ref="I61">_xlfn.IFS(H61 = $Z$2, $AE$2, H61 = $Z$3, $AE$2, H61 = $Z$4, $AE$3, H61 = $Z$5, $AE$4, H61 = $Z$6, $AE$5)</f>
        <v>#N/A</v>
      </c>
      <c r="K61" t="e" cm="1">
        <f t="array" ref="K61">_xlfn.IFS(J61 = $Z$2, $AE$2, J61 = $Z$3, $AE$2, J61 = $Z$4, $AE$3, J61 = $Z$5, $AE$4, J61 = $Z$6, $AE$5)</f>
        <v>#N/A</v>
      </c>
      <c r="M61" t="e" cm="1">
        <f t="array" ref="M61">_xlfn.IFS(L61 = $Z$2, $AE$2, L61 = $Z$3, $AE$2, L61 = $Z$4, $AE$3, L61 = $Z$5, $AE$4, L61 = $Z$6, $AE$5)</f>
        <v>#N/A</v>
      </c>
      <c r="O61" t="e" cm="1">
        <f t="array" ref="O61">_xlfn.IFS(N61 = $Z$2, AE$2, N61 = $Z$3, AE$2, N61 = $Z$4, AE$3, N61 = $Z$5, AE$4, N61 = $Z$6, AE$5)</f>
        <v>#N/A</v>
      </c>
    </row>
    <row r="62" spans="9:15" x14ac:dyDescent="0.35">
      <c r="I62" t="e" cm="1">
        <f t="array" ref="I62">_xlfn.IFS(H62 = $Z$2, $AE$2, H62 = $Z$3, $AE$2, H62 = $Z$4, $AE$3, H62 = $Z$5, $AE$4, H62 = $Z$6, $AE$5)</f>
        <v>#N/A</v>
      </c>
      <c r="K62" t="e" cm="1">
        <f t="array" ref="K62">_xlfn.IFS(J62 = $Z$2, $AE$2, J62 = $Z$3, $AE$2, J62 = $Z$4, $AE$3, J62 = $Z$5, $AE$4, J62 = $Z$6, $AE$5)</f>
        <v>#N/A</v>
      </c>
      <c r="M62" t="e" cm="1">
        <f t="array" ref="M62">_xlfn.IFS(L62 = $Z$2, $AE$2, L62 = $Z$3, $AE$2, L62 = $Z$4, $AE$3, L62 = $Z$5, $AE$4, L62 = $Z$6, $AE$5)</f>
        <v>#N/A</v>
      </c>
      <c r="O62" t="e" cm="1">
        <f t="array" ref="O62">_xlfn.IFS(N62 = $Z$2, AE$2, N62 = $Z$3, AE$2, N62 = $Z$4, AE$3, N62 = $Z$5, AE$4, N62 = $Z$6, AE$5)</f>
        <v>#N/A</v>
      </c>
    </row>
    <row r="63" spans="9:15" x14ac:dyDescent="0.35">
      <c r="I63" t="e" cm="1">
        <f t="array" ref="I63">_xlfn.IFS(H63 = $Z$2, $AE$2, H63 = $Z$3, $AE$2, H63 = $Z$4, $AE$3, H63 = $Z$5, $AE$4, H63 = $Z$6, $AE$5)</f>
        <v>#N/A</v>
      </c>
      <c r="K63" t="e" cm="1">
        <f t="array" ref="K63">_xlfn.IFS(J63 = $Z$2, $AE$2, J63 = $Z$3, $AE$2, J63 = $Z$4, $AE$3, J63 = $Z$5, $AE$4, J63 = $Z$6, $AE$5)</f>
        <v>#N/A</v>
      </c>
      <c r="M63" t="e" cm="1">
        <f t="array" ref="M63">_xlfn.IFS(L63 = $Z$2, $AE$2, L63 = $Z$3, $AE$2, L63 = $Z$4, $AE$3, L63 = $Z$5, $AE$4, L63 = $Z$6, $AE$5)</f>
        <v>#N/A</v>
      </c>
      <c r="O63" t="e" cm="1">
        <f t="array" ref="O63">_xlfn.IFS(N63 = $Z$2, AE$2, N63 = $Z$3, AE$2, N63 = $Z$4, AE$3, N63 = $Z$5, AE$4, N63 = $Z$6, AE$5)</f>
        <v>#N/A</v>
      </c>
    </row>
    <row r="64" spans="9:15" x14ac:dyDescent="0.35">
      <c r="I64" t="e" cm="1">
        <f t="array" ref="I64">_xlfn.IFS(H64 = $Z$2, $AE$2, H64 = $Z$3, $AE$2, H64 = $Z$4, $AE$3, H64 = $Z$5, $AE$4, H64 = $Z$6, $AE$5)</f>
        <v>#N/A</v>
      </c>
      <c r="K64" t="e" cm="1">
        <f t="array" ref="K64">_xlfn.IFS(J64 = $Z$2, $AE$2, J64 = $Z$3, $AE$2, J64 = $Z$4, $AE$3, J64 = $Z$5, $AE$4, J64 = $Z$6, $AE$5)</f>
        <v>#N/A</v>
      </c>
      <c r="M64" t="e" cm="1">
        <f t="array" ref="M64">_xlfn.IFS(L64 = $Z$2, $AE$2, L64 = $Z$3, $AE$2, L64 = $Z$4, $AE$3, L64 = $Z$5, $AE$4, L64 = $Z$6, $AE$5)</f>
        <v>#N/A</v>
      </c>
      <c r="O64" t="e" cm="1">
        <f t="array" ref="O64">_xlfn.IFS(N64 = $Z$2, AE$2, N64 = $Z$3, AE$2, N64 = $Z$4, AE$3, N64 = $Z$5, AE$4, N64 = $Z$6, AE$5)</f>
        <v>#N/A</v>
      </c>
    </row>
    <row r="65" spans="9:15" x14ac:dyDescent="0.35">
      <c r="I65" t="e" cm="1">
        <f t="array" ref="I65">_xlfn.IFS(H65 = $Z$2, $AE$2, H65 = $Z$3, $AE$2, H65 = $Z$4, $AE$3, H65 = $Z$5, $AE$4, H65 = $Z$6, $AE$5)</f>
        <v>#N/A</v>
      </c>
      <c r="K65" t="e" cm="1">
        <f t="array" ref="K65">_xlfn.IFS(J65 = $Z$2, $AE$2, J65 = $Z$3, $AE$2, J65 = $Z$4, $AE$3, J65 = $Z$5, $AE$4, J65 = $Z$6, $AE$5)</f>
        <v>#N/A</v>
      </c>
      <c r="M65" t="e" cm="1">
        <f t="array" ref="M65">_xlfn.IFS(L65 = $Z$2, $AE$2, L65 = $Z$3, $AE$2, L65 = $Z$4, $AE$3, L65 = $Z$5, $AE$4, L65 = $Z$6, $AE$5)</f>
        <v>#N/A</v>
      </c>
      <c r="O65" t="e" cm="1">
        <f t="array" ref="O65">_xlfn.IFS(N65 = $Z$2, AE$2, N65 = $Z$3, AE$2, N65 = $Z$4, AE$3, N65 = $Z$5, AE$4, N65 = $Z$6, AE$5)</f>
        <v>#N/A</v>
      </c>
    </row>
    <row r="66" spans="9:15" x14ac:dyDescent="0.35">
      <c r="I66" t="e" cm="1">
        <f t="array" ref="I66">_xlfn.IFS(H66 = $Z$2, $AE$2, H66 = $Z$3, $AE$2, H66 = $Z$4, $AE$3, H66 = $Z$5, $AE$4, H66 = $Z$6, $AE$5)</f>
        <v>#N/A</v>
      </c>
      <c r="K66" t="e" cm="1">
        <f t="array" ref="K66">_xlfn.IFS(J66 = $Z$2, $AE$2, J66 = $Z$3, $AE$2, J66 = $Z$4, $AE$3, J66 = $Z$5, $AE$4, J66 = $Z$6, $AE$5)</f>
        <v>#N/A</v>
      </c>
      <c r="M66" t="e" cm="1">
        <f t="array" ref="M66">_xlfn.IFS(L66 = $Z$2, $AE$2, L66 = $Z$3, $AE$2, L66 = $Z$4, $AE$3, L66 = $Z$5, $AE$4, L66 = $Z$6, $AE$5)</f>
        <v>#N/A</v>
      </c>
      <c r="O66" t="e" cm="1">
        <f t="array" ref="O66">_xlfn.IFS(N66 = $Z$2, AE$2, N66 = $Z$3, AE$2, N66 = $Z$4, AE$3, N66 = $Z$5, AE$4, N66 = $Z$6, AE$5)</f>
        <v>#N/A</v>
      </c>
    </row>
    <row r="67" spans="9:15" x14ac:dyDescent="0.35">
      <c r="I67" t="e" cm="1">
        <f t="array" ref="I67">_xlfn.IFS(H67 = $Z$2, $AE$2, H67 = $Z$3, $AE$2, H67 = $Z$4, $AE$3, H67 = $Z$5, $AE$4, H67 = $Z$6, $AE$5)</f>
        <v>#N/A</v>
      </c>
      <c r="K67" t="e" cm="1">
        <f t="array" ref="K67">_xlfn.IFS(J67 = $Z$2, $AE$2, J67 = $Z$3, $AE$2, J67 = $Z$4, $AE$3, J67 = $Z$5, $AE$4, J67 = $Z$6, $AE$5)</f>
        <v>#N/A</v>
      </c>
      <c r="M67" t="e" cm="1">
        <f t="array" ref="M67">_xlfn.IFS(L67 = $Z$2, $AE$2, L67 = $Z$3, $AE$2, L67 = $Z$4, $AE$3, L67 = $Z$5, $AE$4, L67 = $Z$6, $AE$5)</f>
        <v>#N/A</v>
      </c>
      <c r="O67" t="e" cm="1">
        <f t="array" ref="O67">_xlfn.IFS(N67 = $Z$2, AE$2, N67 = $Z$3, AE$2, N67 = $Z$4, AE$3, N67 = $Z$5, AE$4, N67 = $Z$6, AE$5)</f>
        <v>#N/A</v>
      </c>
    </row>
    <row r="68" spans="9:15" x14ac:dyDescent="0.35">
      <c r="I68" t="e" cm="1">
        <f t="array" ref="I68">_xlfn.IFS(H68 = $Z$2, $AE$2, H68 = $Z$3, $AE$2, H68 = $Z$4, $AE$3, H68 = $Z$5, $AE$4, H68 = $Z$6, $AE$5)</f>
        <v>#N/A</v>
      </c>
      <c r="K68" t="e" cm="1">
        <f t="array" ref="K68">_xlfn.IFS(J68 = $Z$2, $AE$2, J68 = $Z$3, $AE$2, J68 = $Z$4, $AE$3, J68 = $Z$5, $AE$4, J68 = $Z$6, $AE$5)</f>
        <v>#N/A</v>
      </c>
      <c r="M68" t="e" cm="1">
        <f t="array" ref="M68">_xlfn.IFS(L68 = $Z$2, $AE$2, L68 = $Z$3, $AE$2, L68 = $Z$4, $AE$3, L68 = $Z$5, $AE$4, L68 = $Z$6, $AE$5)</f>
        <v>#N/A</v>
      </c>
      <c r="O68" t="e" cm="1">
        <f t="array" ref="O68">_xlfn.IFS(N68 = $Z$2, AE$2, N68 = $Z$3, AE$2, N68 = $Z$4, AE$3, N68 = $Z$5, AE$4, N68 = $Z$6, AE$5)</f>
        <v>#N/A</v>
      </c>
    </row>
    <row r="69" spans="9:15" x14ac:dyDescent="0.35">
      <c r="I69" t="e" cm="1">
        <f t="array" ref="I69">_xlfn.IFS(H69 = $Z$2, $AE$2, H69 = $Z$3, $AE$2, H69 = $Z$4, $AE$3, H69 = $Z$5, $AE$4, H69 = $Z$6, $AE$5)</f>
        <v>#N/A</v>
      </c>
      <c r="K69" t="e" cm="1">
        <f t="array" ref="K69">_xlfn.IFS(J69 = $Z$2, $AE$2, J69 = $Z$3, $AE$2, J69 = $Z$4, $AE$3, J69 = $Z$5, $AE$4, J69 = $Z$6, $AE$5)</f>
        <v>#N/A</v>
      </c>
      <c r="M69" t="e" cm="1">
        <f t="array" ref="M69">_xlfn.IFS(L69 = $Z$2, $AE$2, L69 = $Z$3, $AE$2, L69 = $Z$4, $AE$3, L69 = $Z$5, $AE$4, L69 = $Z$6, $AE$5)</f>
        <v>#N/A</v>
      </c>
      <c r="O69" t="e" cm="1">
        <f t="array" ref="O69">_xlfn.IFS(N69 = $Z$2, AE$2, N69 = $Z$3, AE$2, N69 = $Z$4, AE$3, N69 = $Z$5, AE$4, N69 = $Z$6, AE$5)</f>
        <v>#N/A</v>
      </c>
    </row>
    <row r="70" spans="9:15" x14ac:dyDescent="0.35">
      <c r="I70" t="e" cm="1">
        <f t="array" ref="I70">_xlfn.IFS(H70 = $Z$2, $AE$2, H70 = $Z$3, $AE$2, H70 = $Z$4, $AE$3, H70 = $Z$5, $AE$4, H70 = $Z$6, $AE$5)</f>
        <v>#N/A</v>
      </c>
      <c r="K70" t="e" cm="1">
        <f t="array" ref="K70">_xlfn.IFS(J70 = $Z$2, $AE$2, J70 = $Z$3, $AE$2, J70 = $Z$4, $AE$3, J70 = $Z$5, $AE$4, J70 = $Z$6, $AE$5)</f>
        <v>#N/A</v>
      </c>
      <c r="M70" t="e" cm="1">
        <f t="array" ref="M70">_xlfn.IFS(L70 = $Z$2, $AE$2, L70 = $Z$3, $AE$2, L70 = $Z$4, $AE$3, L70 = $Z$5, $AE$4, L70 = $Z$6, $AE$5)</f>
        <v>#N/A</v>
      </c>
      <c r="O70" t="e" cm="1">
        <f t="array" ref="O70">_xlfn.IFS(N70 = $Z$2, AE$2, N70 = $Z$3, AE$2, N70 = $Z$4, AE$3, N70 = $Z$5, AE$4, N70 = $Z$6, AE$5)</f>
        <v>#N/A</v>
      </c>
    </row>
    <row r="71" spans="9:15" x14ac:dyDescent="0.35">
      <c r="I71" t="e" cm="1">
        <f t="array" ref="I71">_xlfn.IFS(H71 = $Z$2, $AE$2, H71 = $Z$3, $AE$2, H71 = $Z$4, $AE$3, H71 = $Z$5, $AE$4, H71 = $Z$6, $AE$5)</f>
        <v>#N/A</v>
      </c>
      <c r="K71" t="e" cm="1">
        <f t="array" ref="K71">_xlfn.IFS(J71 = $Z$2, $AE$2, J71 = $Z$3, $AE$2, J71 = $Z$4, $AE$3, J71 = $Z$5, $AE$4, J71 = $Z$6, $AE$5)</f>
        <v>#N/A</v>
      </c>
      <c r="M71" t="e" cm="1">
        <f t="array" ref="M71">_xlfn.IFS(L71 = $Z$2, $AE$2, L71 = $Z$3, $AE$2, L71 = $Z$4, $AE$3, L71 = $Z$5, $AE$4, L71 = $Z$6, $AE$5)</f>
        <v>#N/A</v>
      </c>
      <c r="O71" t="e" cm="1">
        <f t="array" ref="O71">_xlfn.IFS(N71 = $Z$2, AE$2, N71 = $Z$3, AE$2, N71 = $Z$4, AE$3, N71 = $Z$5, AE$4, N71 = $Z$6, AE$5)</f>
        <v>#N/A</v>
      </c>
    </row>
    <row r="72" spans="9:15" x14ac:dyDescent="0.35">
      <c r="I72" t="e" cm="1">
        <f t="array" ref="I72">_xlfn.IFS(H72 = $Z$2, $AE$2, H72 = $Z$3, $AE$2, H72 = $Z$4, $AE$3, H72 = $Z$5, $AE$4, H72 = $Z$6, $AE$5)</f>
        <v>#N/A</v>
      </c>
      <c r="K72" t="e" cm="1">
        <f t="array" ref="K72">_xlfn.IFS(J72 = $Z$2, $AE$2, J72 = $Z$3, $AE$2, J72 = $Z$4, $AE$3, J72 = $Z$5, $AE$4, J72 = $Z$6, $AE$5)</f>
        <v>#N/A</v>
      </c>
      <c r="M72" t="e" cm="1">
        <f t="array" ref="M72">_xlfn.IFS(L72 = $Z$2, $AE$2, L72 = $Z$3, $AE$2, L72 = $Z$4, $AE$3, L72 = $Z$5, $AE$4, L72 = $Z$6, $AE$5)</f>
        <v>#N/A</v>
      </c>
      <c r="O72" t="e" cm="1">
        <f t="array" ref="O72">_xlfn.IFS(N72 = $Z$2, AE$2, N72 = $Z$3, AE$2, N72 = $Z$4, AE$3, N72 = $Z$5, AE$4, N72 = $Z$6, AE$5)</f>
        <v>#N/A</v>
      </c>
    </row>
    <row r="73" spans="9:15" x14ac:dyDescent="0.35">
      <c r="I73" t="e" cm="1">
        <f t="array" ref="I73">_xlfn.IFS(H73 = $Z$2, $AE$2, H73 = $Z$3, $AE$2, H73 = $Z$4, $AE$3, H73 = $Z$5, $AE$4, H73 = $Z$6, $AE$5)</f>
        <v>#N/A</v>
      </c>
      <c r="K73" t="e" cm="1">
        <f t="array" ref="K73">_xlfn.IFS(J73 = $Z$2, $AE$2, J73 = $Z$3, $AE$2, J73 = $Z$4, $AE$3, J73 = $Z$5, $AE$4, J73 = $Z$6, $AE$5)</f>
        <v>#N/A</v>
      </c>
      <c r="M73" t="e" cm="1">
        <f t="array" ref="M73">_xlfn.IFS(L73 = $Z$2, $AE$2, L73 = $Z$3, $AE$2, L73 = $Z$4, $AE$3, L73 = $Z$5, $AE$4, L73 = $Z$6, $AE$5)</f>
        <v>#N/A</v>
      </c>
      <c r="O73" t="e" cm="1">
        <f t="array" ref="O73">_xlfn.IFS(N73 = $Z$2, AE$2, N73 = $Z$3, AE$2, N73 = $Z$4, AE$3, N73 = $Z$5, AE$4, N73 = $Z$6, AE$5)</f>
        <v>#N/A</v>
      </c>
    </row>
    <row r="74" spans="9:15" x14ac:dyDescent="0.35">
      <c r="I74" t="e" cm="1">
        <f t="array" ref="I74">_xlfn.IFS(H74 = $Z$2, $AE$2, H74 = $Z$3, $AE$2, H74 = $Z$4, $AE$3, H74 = $Z$5, $AE$4, H74 = $Z$6, $AE$5)</f>
        <v>#N/A</v>
      </c>
      <c r="K74" t="e" cm="1">
        <f t="array" ref="K74">_xlfn.IFS(J74 = $Z$2, $AE$2, J74 = $Z$3, $AE$2, J74 = $Z$4, $AE$3, J74 = $Z$5, $AE$4, J74 = $Z$6, $AE$5)</f>
        <v>#N/A</v>
      </c>
      <c r="M74" t="e" cm="1">
        <f t="array" ref="M74">_xlfn.IFS(L74 = $Z$2, $AE$2, L74 = $Z$3, $AE$2, L74 = $Z$4, $AE$3, L74 = $Z$5, $AE$4, L74 = $Z$6, $AE$5)</f>
        <v>#N/A</v>
      </c>
      <c r="O74" t="e" cm="1">
        <f t="array" ref="O74">_xlfn.IFS(N74 = $Z$2, AE$2, N74 = $Z$3, AE$2, N74 = $Z$4, AE$3, N74 = $Z$5, AE$4, N74 = $Z$6, AE$5)</f>
        <v>#N/A</v>
      </c>
    </row>
    <row r="75" spans="9:15" x14ac:dyDescent="0.35">
      <c r="I75" t="e" cm="1">
        <f t="array" ref="I75">_xlfn.IFS(H75 = $Z$2, $AE$2, H75 = $Z$3, $AE$2, H75 = $Z$4, $AE$3, H75 = $Z$5, $AE$4, H75 = $Z$6, $AE$5)</f>
        <v>#N/A</v>
      </c>
      <c r="K75" t="e" cm="1">
        <f t="array" ref="K75">_xlfn.IFS(J75 = $Z$2, $AE$2, J75 = $Z$3, $AE$2, J75 = $Z$4, $AE$3, J75 = $Z$5, $AE$4, J75 = $Z$6, $AE$5)</f>
        <v>#N/A</v>
      </c>
      <c r="M75" t="e" cm="1">
        <f t="array" ref="M75">_xlfn.IFS(L75 = $Z$2, $AE$2, L75 = $Z$3, $AE$2, L75 = $Z$4, $AE$3, L75 = $Z$5, $AE$4, L75 = $Z$6, $AE$5)</f>
        <v>#N/A</v>
      </c>
      <c r="O75" t="e" cm="1">
        <f t="array" ref="O75">_xlfn.IFS(N75 = $Z$2, AE$2, N75 = $Z$3, AE$2, N75 = $Z$4, AE$3, N75 = $Z$5, AE$4, N75 = $Z$6, AE$5)</f>
        <v>#N/A</v>
      </c>
    </row>
    <row r="76" spans="9:15" x14ac:dyDescent="0.35">
      <c r="I76" t="e" cm="1">
        <f t="array" ref="I76">_xlfn.IFS(H76 = $Z$2, $AE$2, H76 = $Z$3, $AE$2, H76 = $Z$4, $AE$3, H76 = $Z$5, $AE$4, H76 = $Z$6, $AE$5)</f>
        <v>#N/A</v>
      </c>
      <c r="K76" t="e" cm="1">
        <f t="array" ref="K76">_xlfn.IFS(J76 = $Z$2, $AE$2, J76 = $Z$3, $AE$2, J76 = $Z$4, $AE$3, J76 = $Z$5, $AE$4, J76 = $Z$6, $AE$5)</f>
        <v>#N/A</v>
      </c>
      <c r="M76" t="e" cm="1">
        <f t="array" ref="M76">_xlfn.IFS(L76 = $Z$2, $AE$2, L76 = $Z$3, $AE$2, L76 = $Z$4, $AE$3, L76 = $Z$5, $AE$4, L76 = $Z$6, $AE$5)</f>
        <v>#N/A</v>
      </c>
      <c r="O76" t="e" cm="1">
        <f t="array" ref="O76">_xlfn.IFS(N76 = $Z$2, AE$2, N76 = $Z$3, AE$2, N76 = $Z$4, AE$3, N76 = $Z$5, AE$4, N76 = $Z$6, AE$5)</f>
        <v>#N/A</v>
      </c>
    </row>
    <row r="77" spans="9:15" x14ac:dyDescent="0.35">
      <c r="I77" t="e" cm="1">
        <f t="array" ref="I77">_xlfn.IFS(H77 = $Z$2, $AE$2, H77 = $Z$3, $AE$2, H77 = $Z$4, $AE$3, H77 = $Z$5, $AE$4, H77 = $Z$6, $AE$5)</f>
        <v>#N/A</v>
      </c>
      <c r="K77" t="e" cm="1">
        <f t="array" ref="K77">_xlfn.IFS(J77 = $Z$2, $AE$2, J77 = $Z$3, $AE$2, J77 = $Z$4, $AE$3, J77 = $Z$5, $AE$4, J77 = $Z$6, $AE$5)</f>
        <v>#N/A</v>
      </c>
      <c r="M77" t="e" cm="1">
        <f t="array" ref="M77">_xlfn.IFS(L77 = $Z$2, $AE$2, L77 = $Z$3, $AE$2, L77 = $Z$4, $AE$3, L77 = $Z$5, $AE$4, L77 = $Z$6, $AE$5)</f>
        <v>#N/A</v>
      </c>
      <c r="O77" t="e" cm="1">
        <f t="array" ref="O77">_xlfn.IFS(N77 = $Z$2, AE$2, N77 = $Z$3, AE$2, N77 = $Z$4, AE$3, N77 = $Z$5, AE$4, N77 = $Z$6, AE$5)</f>
        <v>#N/A</v>
      </c>
    </row>
    <row r="78" spans="9:15" x14ac:dyDescent="0.35">
      <c r="I78" t="e" cm="1">
        <f t="array" ref="I78">_xlfn.IFS(H78 = $Z$2, $AE$2, H78 = $Z$3, $AE$2, H78 = $Z$4, $AE$3, H78 = $Z$5, $AE$4, H78 = $Z$6, $AE$5)</f>
        <v>#N/A</v>
      </c>
      <c r="K78" t="e" cm="1">
        <f t="array" ref="K78">_xlfn.IFS(J78 = $Z$2, $AE$2, J78 = $Z$3, $AE$2, J78 = $Z$4, $AE$3, J78 = $Z$5, $AE$4, J78 = $Z$6, $AE$5)</f>
        <v>#N/A</v>
      </c>
      <c r="M78" t="e" cm="1">
        <f t="array" ref="M78">_xlfn.IFS(L78 = $Z$2, $AE$2, L78 = $Z$3, $AE$2, L78 = $Z$4, $AE$3, L78 = $Z$5, $AE$4, L78 = $Z$6, $AE$5)</f>
        <v>#N/A</v>
      </c>
      <c r="O78" t="e" cm="1">
        <f t="array" ref="O78">_xlfn.IFS(N78 = $Z$2, AE$2, N78 = $Z$3, AE$2, N78 = $Z$4, AE$3, N78 = $Z$5, AE$4, N78 = $Z$6, AE$5)</f>
        <v>#N/A</v>
      </c>
    </row>
    <row r="79" spans="9:15" x14ac:dyDescent="0.35">
      <c r="I79" t="e" cm="1">
        <f t="array" ref="I79">_xlfn.IFS(H79 = $Z$2, $AE$2, H79 = $Z$3, $AE$2, H79 = $Z$4, $AE$3, H79 = $Z$5, $AE$4, H79 = $Z$6, $AE$5)</f>
        <v>#N/A</v>
      </c>
      <c r="K79" t="e" cm="1">
        <f t="array" ref="K79">_xlfn.IFS(J79 = $Z$2, $AE$2, J79 = $Z$3, $AE$2, J79 = $Z$4, $AE$3, J79 = $Z$5, $AE$4, J79 = $Z$6, $AE$5)</f>
        <v>#N/A</v>
      </c>
      <c r="M79" t="e" cm="1">
        <f t="array" ref="M79">_xlfn.IFS(L79 = $Z$2, $AE$2, L79 = $Z$3, $AE$2, L79 = $Z$4, $AE$3, L79 = $Z$5, $AE$4, L79 = $Z$6, $AE$5)</f>
        <v>#N/A</v>
      </c>
      <c r="O79" t="e" cm="1">
        <f t="array" ref="O79">_xlfn.IFS(N79 = $Z$2, AE$2, N79 = $Z$3, AE$2, N79 = $Z$4, AE$3, N79 = $Z$5, AE$4, N79 = $Z$6, AE$5)</f>
        <v>#N/A</v>
      </c>
    </row>
    <row r="80" spans="9:15" x14ac:dyDescent="0.35">
      <c r="I80" t="e" cm="1">
        <f t="array" ref="I80">_xlfn.IFS(H80 = $Z$2, $AE$2, H80 = $Z$3, $AE$2, H80 = $Z$4, $AE$3, H80 = $Z$5, $AE$4, H80 = $Z$6, $AE$5)</f>
        <v>#N/A</v>
      </c>
      <c r="K80" t="e" cm="1">
        <f t="array" ref="K80">_xlfn.IFS(J80 = $Z$2, $AE$2, J80 = $Z$3, $AE$2, J80 = $Z$4, $AE$3, J80 = $Z$5, $AE$4, J80 = $Z$6, $AE$5)</f>
        <v>#N/A</v>
      </c>
      <c r="M80" t="e" cm="1">
        <f t="array" ref="M80">_xlfn.IFS(L80 = $Z$2, $AE$2, L80 = $Z$3, $AE$2, L80 = $Z$4, $AE$3, L80 = $Z$5, $AE$4, L80 = $Z$6, $AE$5)</f>
        <v>#N/A</v>
      </c>
      <c r="O80" t="e" cm="1">
        <f t="array" ref="O80">_xlfn.IFS(N80 = $Z$2, AE$2, N80 = $Z$3, AE$2, N80 = $Z$4, AE$3, N80 = $Z$5, AE$4, N80 = $Z$6, AE$5)</f>
        <v>#N/A</v>
      </c>
    </row>
    <row r="81" spans="9:15" x14ac:dyDescent="0.35">
      <c r="I81" t="e" cm="1">
        <f t="array" ref="I81">_xlfn.IFS(H81 = $Z$2, $AE$2, H81 = $Z$3, $AE$2, H81 = $Z$4, $AE$3, H81 = $Z$5, $AE$4, H81 = $Z$6, $AE$5)</f>
        <v>#N/A</v>
      </c>
      <c r="K81" t="e" cm="1">
        <f t="array" ref="K81">_xlfn.IFS(J81 = $Z$2, $AE$2, J81 = $Z$3, $AE$2, J81 = $Z$4, $AE$3, J81 = $Z$5, $AE$4, J81 = $Z$6, $AE$5)</f>
        <v>#N/A</v>
      </c>
      <c r="M81" t="e" cm="1">
        <f t="array" ref="M81">_xlfn.IFS(L81 = $Z$2, $AE$2, L81 = $Z$3, $AE$2, L81 = $Z$4, $AE$3, L81 = $Z$5, $AE$4, L81 = $Z$6, $AE$5)</f>
        <v>#N/A</v>
      </c>
      <c r="O81" t="e" cm="1">
        <f t="array" ref="O81">_xlfn.IFS(N81 = $Z$2, AE$2, N81 = $Z$3, AE$2, N81 = $Z$4, AE$3, N81 = $Z$5, AE$4, N81 = $Z$6, AE$5)</f>
        <v>#N/A</v>
      </c>
    </row>
    <row r="82" spans="9:15" x14ac:dyDescent="0.35">
      <c r="I82" t="e" cm="1">
        <f t="array" ref="I82">_xlfn.IFS(H82 = $Z$2, $AE$2, H82 = $Z$3, $AE$2, H82 = $Z$4, $AE$3, H82 = $Z$5, $AE$4, H82 = $Z$6, $AE$5)</f>
        <v>#N/A</v>
      </c>
      <c r="K82" t="e" cm="1">
        <f t="array" ref="K82">_xlfn.IFS(J82 = $Z$2, $AE$2, J82 = $Z$3, $AE$2, J82 = $Z$4, $AE$3, J82 = $Z$5, $AE$4, J82 = $Z$6, $AE$5)</f>
        <v>#N/A</v>
      </c>
      <c r="M82" t="e" cm="1">
        <f t="array" ref="M82">_xlfn.IFS(L82 = $Z$2, $AE$2, L82 = $Z$3, $AE$2, L82 = $Z$4, $AE$3, L82 = $Z$5, $AE$4, L82 = $Z$6, $AE$5)</f>
        <v>#N/A</v>
      </c>
      <c r="O82" t="e" cm="1">
        <f t="array" ref="O82">_xlfn.IFS(N82 = $Z$2, AE$2, N82 = $Z$3, AE$2, N82 = $Z$4, AE$3, N82 = $Z$5, AE$4, N82 = $Z$6, AE$5)</f>
        <v>#N/A</v>
      </c>
    </row>
    <row r="83" spans="9:15" x14ac:dyDescent="0.35">
      <c r="I83" t="e" cm="1">
        <f t="array" ref="I83">_xlfn.IFS(H83 = $Z$2, $AE$2, H83 = $Z$3, $AE$2, H83 = $Z$4, $AE$3, H83 = $Z$5, $AE$4, H83 = $Z$6, $AE$5)</f>
        <v>#N/A</v>
      </c>
      <c r="K83" t="e" cm="1">
        <f t="array" ref="K83">_xlfn.IFS(J83 = $Z$2, $AE$2, J83 = $Z$3, $AE$2, J83 = $Z$4, $AE$3, J83 = $Z$5, $AE$4, J83 = $Z$6, $AE$5)</f>
        <v>#N/A</v>
      </c>
      <c r="M83" t="e" cm="1">
        <f t="array" ref="M83">_xlfn.IFS(L83 = $Z$2, $AE$2, L83 = $Z$3, $AE$2, L83 = $Z$4, $AE$3, L83 = $Z$5, $AE$4, L83 = $Z$6, $AE$5)</f>
        <v>#N/A</v>
      </c>
      <c r="O83" t="e" cm="1">
        <f t="array" ref="O83">_xlfn.IFS(N83 = $Z$2, AE$2, N83 = $Z$3, AE$2, N83 = $Z$4, AE$3, N83 = $Z$5, AE$4, N83 = $Z$6, AE$5)</f>
        <v>#N/A</v>
      </c>
    </row>
    <row r="84" spans="9:15" x14ac:dyDescent="0.35">
      <c r="I84" t="e" cm="1">
        <f t="array" ref="I84">_xlfn.IFS(H84 = $Z$2, $AE$2, H84 = $Z$3, $AE$2, H84 = $Z$4, $AE$3, H84 = $Z$5, $AE$4, H84 = $Z$6, $AE$5)</f>
        <v>#N/A</v>
      </c>
      <c r="K84" t="e" cm="1">
        <f t="array" ref="K84">_xlfn.IFS(J84 = $Z$2, $AE$2, J84 = $Z$3, $AE$2, J84 = $Z$4, $AE$3, J84 = $Z$5, $AE$4, J84 = $Z$6, $AE$5)</f>
        <v>#N/A</v>
      </c>
      <c r="M84" t="e" cm="1">
        <f t="array" ref="M84">_xlfn.IFS(L84 = $Z$2, $AE$2, L84 = $Z$3, $AE$2, L84 = $Z$4, $AE$3, L84 = $Z$5, $AE$4, L84 = $Z$6, $AE$5)</f>
        <v>#N/A</v>
      </c>
      <c r="O84" t="e" cm="1">
        <f t="array" ref="O84">_xlfn.IFS(N84 = $Z$2, AE$2, N84 = $Z$3, AE$2, N84 = $Z$4, AE$3, N84 = $Z$5, AE$4, N84 = $Z$6, AE$5)</f>
        <v>#N/A</v>
      </c>
    </row>
    <row r="85" spans="9:15" x14ac:dyDescent="0.35">
      <c r="I85" t="e" cm="1">
        <f t="array" ref="I85">_xlfn.IFS(H85 = $Z$2, $AE$2, H85 = $Z$3, $AE$2, H85 = $Z$4, $AE$3, H85 = $Z$5, $AE$4, H85 = $Z$6, $AE$5)</f>
        <v>#N/A</v>
      </c>
      <c r="K85" t="e" cm="1">
        <f t="array" ref="K85">_xlfn.IFS(J85 = $Z$2, $AE$2, J85 = $Z$3, $AE$2, J85 = $Z$4, $AE$3, J85 = $Z$5, $AE$4, J85 = $Z$6, $AE$5)</f>
        <v>#N/A</v>
      </c>
      <c r="M85" t="e" cm="1">
        <f t="array" ref="M85">_xlfn.IFS(L85 = $Z$2, $AE$2, L85 = $Z$3, $AE$2, L85 = $Z$4, $AE$3, L85 = $Z$5, $AE$4, L85 = $Z$6, $AE$5)</f>
        <v>#N/A</v>
      </c>
      <c r="O85" t="e" cm="1">
        <f t="array" ref="O85">_xlfn.IFS(N85 = $Z$2, AE$2, N85 = $Z$3, AE$2, N85 = $Z$4, AE$3, N85 = $Z$5, AE$4, N85 = $Z$6, AE$5)</f>
        <v>#N/A</v>
      </c>
    </row>
    <row r="86" spans="9:15" x14ac:dyDescent="0.35">
      <c r="I86" t="e" cm="1">
        <f t="array" ref="I86">_xlfn.IFS(H86 = $Z$2, $AE$2, H86 = $Z$3, $AE$2, H86 = $Z$4, $AE$3, H86 = $Z$5, $AE$4, H86 = $Z$6, $AE$5)</f>
        <v>#N/A</v>
      </c>
      <c r="K86" t="e" cm="1">
        <f t="array" ref="K86">_xlfn.IFS(J86 = $Z$2, $AE$2, J86 = $Z$3, $AE$2, J86 = $Z$4, $AE$3, J86 = $Z$5, $AE$4, J86 = $Z$6, $AE$5)</f>
        <v>#N/A</v>
      </c>
      <c r="M86" t="e" cm="1">
        <f t="array" ref="M86">_xlfn.IFS(L86 = $Z$2, $AE$2, L86 = $Z$3, $AE$2, L86 = $Z$4, $AE$3, L86 = $Z$5, $AE$4, L86 = $Z$6, $AE$5)</f>
        <v>#N/A</v>
      </c>
      <c r="O86" t="e" cm="1">
        <f t="array" ref="O86">_xlfn.IFS(N86 = $Z$2, AE$2, N86 = $Z$3, AE$2, N86 = $Z$4, AE$3, N86 = $Z$5, AE$4, N86 = $Z$6, AE$5)</f>
        <v>#N/A</v>
      </c>
    </row>
    <row r="87" spans="9:15" x14ac:dyDescent="0.35">
      <c r="I87" t="e" cm="1">
        <f t="array" ref="I87">_xlfn.IFS(H87 = $Z$2, $AE$2, H87 = $Z$3, $AE$2, H87 = $Z$4, $AE$3, H87 = $Z$5, $AE$4, H87 = $Z$6, $AE$5)</f>
        <v>#N/A</v>
      </c>
      <c r="K87" t="e" cm="1">
        <f t="array" ref="K87">_xlfn.IFS(J87 = $Z$2, $AE$2, J87 = $Z$3, $AE$2, J87 = $Z$4, $AE$3, J87 = $Z$5, $AE$4, J87 = $Z$6, $AE$5)</f>
        <v>#N/A</v>
      </c>
      <c r="M87" t="e" cm="1">
        <f t="array" ref="M87">_xlfn.IFS(L87 = $Z$2, $AE$2, L87 = $Z$3, $AE$2, L87 = $Z$4, $AE$3, L87 = $Z$5, $AE$4, L87 = $Z$6, $AE$5)</f>
        <v>#N/A</v>
      </c>
      <c r="O87" t="e" cm="1">
        <f t="array" ref="O87">_xlfn.IFS(N87 = $Z$2, AE$2, N87 = $Z$3, AE$2, N87 = $Z$4, AE$3, N87 = $Z$5, AE$4, N87 = $Z$6, AE$5)</f>
        <v>#N/A</v>
      </c>
    </row>
    <row r="88" spans="9:15" x14ac:dyDescent="0.35">
      <c r="I88" t="e" cm="1">
        <f t="array" ref="I88">_xlfn.IFS(H88 = $Z$2, $AE$2, H88 = $Z$3, $AE$2, H88 = $Z$4, $AE$3, H88 = $Z$5, $AE$4, H88 = $Z$6, $AE$5)</f>
        <v>#N/A</v>
      </c>
      <c r="K88" t="e" cm="1">
        <f t="array" ref="K88">_xlfn.IFS(J88 = $Z$2, $AE$2, J88 = $Z$3, $AE$2, J88 = $Z$4, $AE$3, J88 = $Z$5, $AE$4, J88 = $Z$6, $AE$5)</f>
        <v>#N/A</v>
      </c>
      <c r="M88" t="e" cm="1">
        <f t="array" ref="M88">_xlfn.IFS(L88 = $Z$2, $AE$2, L88 = $Z$3, $AE$2, L88 = $Z$4, $AE$3, L88 = $Z$5, $AE$4, L88 = $Z$6, $AE$5)</f>
        <v>#N/A</v>
      </c>
      <c r="O88" t="e" cm="1">
        <f t="array" ref="O88">_xlfn.IFS(N88 = $Z$2, AE$2, N88 = $Z$3, AE$2, N88 = $Z$4, AE$3, N88 = $Z$5, AE$4, N88 = $Z$6, AE$5)</f>
        <v>#N/A</v>
      </c>
    </row>
    <row r="89" spans="9:15" x14ac:dyDescent="0.35">
      <c r="I89" t="e" cm="1">
        <f t="array" ref="I89">_xlfn.IFS(H89 = $Z$2, $AE$2, H89 = $Z$3, $AE$2, H89 = $Z$4, $AE$3, H89 = $Z$5, $AE$4, H89 = $Z$6, $AE$5)</f>
        <v>#N/A</v>
      </c>
      <c r="K89" t="e" cm="1">
        <f t="array" ref="K89">_xlfn.IFS(J89 = $Z$2, $AE$2, J89 = $Z$3, $AE$2, J89 = $Z$4, $AE$3, J89 = $Z$5, $AE$4, J89 = $Z$6, $AE$5)</f>
        <v>#N/A</v>
      </c>
      <c r="M89" t="e" cm="1">
        <f t="array" ref="M89">_xlfn.IFS(L89 = $Z$2, $AE$2, L89 = $Z$3, $AE$2, L89 = $Z$4, $AE$3, L89 = $Z$5, $AE$4, L89 = $Z$6, $AE$5)</f>
        <v>#N/A</v>
      </c>
      <c r="O89" t="e" cm="1">
        <f t="array" ref="O89">_xlfn.IFS(N89 = $Z$2, AE$2, N89 = $Z$3, AE$2, N89 = $Z$4, AE$3, N89 = $Z$5, AE$4, N89 = $Z$6, AE$5)</f>
        <v>#N/A</v>
      </c>
    </row>
    <row r="90" spans="9:15" x14ac:dyDescent="0.35">
      <c r="I90" t="e" cm="1">
        <f t="array" ref="I90">_xlfn.IFS(H90 = $Z$2, $AE$2, H90 = $Z$3, $AE$2, H90 = $Z$4, $AE$3, H90 = $Z$5, $AE$4, H90 = $Z$6, $AE$5)</f>
        <v>#N/A</v>
      </c>
      <c r="K90" t="e" cm="1">
        <f t="array" ref="K90">_xlfn.IFS(J90 = $Z$2, $AE$2, J90 = $Z$3, $AE$2, J90 = $Z$4, $AE$3, J90 = $Z$5, $AE$4, J90 = $Z$6, $AE$5)</f>
        <v>#N/A</v>
      </c>
      <c r="M90" t="e" cm="1">
        <f t="array" ref="M90">_xlfn.IFS(L90 = $Z$2, $AE$2, L90 = $Z$3, $AE$2, L90 = $Z$4, $AE$3, L90 = $Z$5, $AE$4, L90 = $Z$6, $AE$5)</f>
        <v>#N/A</v>
      </c>
      <c r="O90" t="e" cm="1">
        <f t="array" ref="O90">_xlfn.IFS(N90 = $Z$2, AE$2, N90 = $Z$3, AE$2, N90 = $Z$4, AE$3, N90 = $Z$5, AE$4, N90 = $Z$6, AE$5)</f>
        <v>#N/A</v>
      </c>
    </row>
    <row r="91" spans="9:15" x14ac:dyDescent="0.35">
      <c r="I91" t="e" cm="1">
        <f t="array" ref="I91">_xlfn.IFS(H91 = $Z$2, $AE$2, H91 = $Z$3, $AE$2, H91 = $Z$4, $AE$3, H91 = $Z$5, $AE$4, H91 = $Z$6, $AE$5)</f>
        <v>#N/A</v>
      </c>
      <c r="K91" t="e" cm="1">
        <f t="array" ref="K91">_xlfn.IFS(J91 = $Z$2, $AE$2, J91 = $Z$3, $AE$2, J91 = $Z$4, $AE$3, J91 = $Z$5, $AE$4, J91 = $Z$6, $AE$5)</f>
        <v>#N/A</v>
      </c>
      <c r="M91" t="e" cm="1">
        <f t="array" ref="M91">_xlfn.IFS(L91 = $Z$2, $AE$2, L91 = $Z$3, $AE$2, L91 = $Z$4, $AE$3, L91 = $Z$5, $AE$4, L91 = $Z$6, $AE$5)</f>
        <v>#N/A</v>
      </c>
      <c r="O91" t="e" cm="1">
        <f t="array" ref="O91">_xlfn.IFS(N91 = $Z$2, AE$2, N91 = $Z$3, AE$2, N91 = $Z$4, AE$3, N91 = $Z$5, AE$4, N91 = $Z$6, AE$5)</f>
        <v>#N/A</v>
      </c>
    </row>
    <row r="92" spans="9:15" x14ac:dyDescent="0.35">
      <c r="I92" t="e" cm="1">
        <f t="array" ref="I92">_xlfn.IFS(H92 = $Z$2, $AE$2, H92 = $Z$3, $AE$2, H92 = $Z$4, $AE$3, H92 = $Z$5, $AE$4, H92 = $Z$6, $AE$5)</f>
        <v>#N/A</v>
      </c>
      <c r="K92" t="e" cm="1">
        <f t="array" ref="K92">_xlfn.IFS(J92 = $Z$2, $AE$2, J92 = $Z$3, $AE$2, J92 = $Z$4, $AE$3, J92 = $Z$5, $AE$4, J92 = $Z$6, $AE$5)</f>
        <v>#N/A</v>
      </c>
      <c r="M92" t="e" cm="1">
        <f t="array" ref="M92">_xlfn.IFS(L92 = $Z$2, $AE$2, L92 = $Z$3, $AE$2, L92 = $Z$4, $AE$3, L92 = $Z$5, $AE$4, L92 = $Z$6, $AE$5)</f>
        <v>#N/A</v>
      </c>
      <c r="O92" t="e" cm="1">
        <f t="array" ref="O92">_xlfn.IFS(N92 = $Z$2, AE$2, N92 = $Z$3, AE$2, N92 = $Z$4, AE$3, N92 = $Z$5, AE$4, N92 = $Z$6, AE$5)</f>
        <v>#N/A</v>
      </c>
    </row>
    <row r="93" spans="9:15" x14ac:dyDescent="0.35">
      <c r="I93" t="e" cm="1">
        <f t="array" ref="I93">_xlfn.IFS(H93 = $Z$2, $AE$2, H93 = $Z$3, $AE$2, H93 = $Z$4, $AE$3, H93 = $Z$5, $AE$4, H93 = $Z$6, $AE$5)</f>
        <v>#N/A</v>
      </c>
      <c r="K93" t="e" cm="1">
        <f t="array" ref="K93">_xlfn.IFS(J93 = $Z$2, $AE$2, J93 = $Z$3, $AE$2, J93 = $Z$4, $AE$3, J93 = $Z$5, $AE$4, J93 = $Z$6, $AE$5)</f>
        <v>#N/A</v>
      </c>
      <c r="M93" t="e" cm="1">
        <f t="array" ref="M93">_xlfn.IFS(L93 = $Z$2, $AE$2, L93 = $Z$3, $AE$2, L93 = $Z$4, $AE$3, L93 = $Z$5, $AE$4, L93 = $Z$6, $AE$5)</f>
        <v>#N/A</v>
      </c>
      <c r="O93" t="e" cm="1">
        <f t="array" ref="O93">_xlfn.IFS(N93 = $Z$2, AE$2, N93 = $Z$3, AE$2, N93 = $Z$4, AE$3, N93 = $Z$5, AE$4, N93 = $Z$6, AE$5)</f>
        <v>#N/A</v>
      </c>
    </row>
    <row r="94" spans="9:15" x14ac:dyDescent="0.35">
      <c r="I94" t="e" cm="1">
        <f t="array" ref="I94">_xlfn.IFS(H94 = $Z$2, $AE$2, H94 = $Z$3, $AE$2, H94 = $Z$4, $AE$3, H94 = $Z$5, $AE$4, H94 = $Z$6, $AE$5)</f>
        <v>#N/A</v>
      </c>
      <c r="K94" t="e" cm="1">
        <f t="array" ref="K94">_xlfn.IFS(J94 = $Z$2, $AE$2, J94 = $Z$3, $AE$2, J94 = $Z$4, $AE$3, J94 = $Z$5, $AE$4, J94 = $Z$6, $AE$5)</f>
        <v>#N/A</v>
      </c>
      <c r="M94" t="e" cm="1">
        <f t="array" ref="M94">_xlfn.IFS(L94 = $Z$2, $AE$2, L94 = $Z$3, $AE$2, L94 = $Z$4, $AE$3, L94 = $Z$5, $AE$4, L94 = $Z$6, $AE$5)</f>
        <v>#N/A</v>
      </c>
      <c r="O94" t="e" cm="1">
        <f t="array" ref="O94">_xlfn.IFS(N94 = $Z$2, AE$2, N94 = $Z$3, AE$2, N94 = $Z$4, AE$3, N94 = $Z$5, AE$4, N94 = $Z$6, AE$5)</f>
        <v>#N/A</v>
      </c>
    </row>
    <row r="95" spans="9:15" x14ac:dyDescent="0.35">
      <c r="I95" t="e" cm="1">
        <f t="array" ref="I95">_xlfn.IFS(H95 = $Z$2, $AE$2, H95 = $Z$3, $AE$2, H95 = $Z$4, $AE$3, H95 = $Z$5, $AE$4, H95 = $Z$6, $AE$5)</f>
        <v>#N/A</v>
      </c>
      <c r="K95" t="e" cm="1">
        <f t="array" ref="K95">_xlfn.IFS(J95 = $Z$2, $AE$2, J95 = $Z$3, $AE$2, J95 = $Z$4, $AE$3, J95 = $Z$5, $AE$4, J95 = $Z$6, $AE$5)</f>
        <v>#N/A</v>
      </c>
      <c r="M95" t="e" cm="1">
        <f t="array" ref="M95">_xlfn.IFS(L95 = $Z$2, $AE$2, L95 = $Z$3, $AE$2, L95 = $Z$4, $AE$3, L95 = $Z$5, $AE$4, L95 = $Z$6, $AE$5)</f>
        <v>#N/A</v>
      </c>
      <c r="O95" t="e" cm="1">
        <f t="array" ref="O95">_xlfn.IFS(N95 = $Z$2, AE$2, N95 = $Z$3, AE$2, N95 = $Z$4, AE$3, N95 = $Z$5, AE$4, N95 = $Z$6, AE$5)</f>
        <v>#N/A</v>
      </c>
    </row>
    <row r="96" spans="9:15" x14ac:dyDescent="0.35">
      <c r="I96" t="e" cm="1">
        <f t="array" ref="I96">_xlfn.IFS(H96 = $Z$2, $AE$2, H96 = $Z$3, $AE$2, H96 = $Z$4, $AE$3, H96 = $Z$5, $AE$4, H96 = $Z$6, $AE$5)</f>
        <v>#N/A</v>
      </c>
      <c r="K96" t="e" cm="1">
        <f t="array" ref="K96">_xlfn.IFS(J96 = $Z$2, $AE$2, J96 = $Z$3, $AE$2, J96 = $Z$4, $AE$3, J96 = $Z$5, $AE$4, J96 = $Z$6, $AE$5)</f>
        <v>#N/A</v>
      </c>
      <c r="M96" t="e" cm="1">
        <f t="array" ref="M96">_xlfn.IFS(L96 = $Z$2, $AE$2, L96 = $Z$3, $AE$2, L96 = $Z$4, $AE$3, L96 = $Z$5, $AE$4, L96 = $Z$6, $AE$5)</f>
        <v>#N/A</v>
      </c>
      <c r="O96" t="e" cm="1">
        <f t="array" ref="O96">_xlfn.IFS(N96 = $Z$2, AE$2, N96 = $Z$3, AE$2, N96 = $Z$4, AE$3, N96 = $Z$5, AE$4, N96 = $Z$6, AE$5)</f>
        <v>#N/A</v>
      </c>
    </row>
    <row r="97" spans="9:15" x14ac:dyDescent="0.35">
      <c r="I97" t="e" cm="1">
        <f t="array" ref="I97">_xlfn.IFS(H97 = $Z$2, $AE$2, H97 = $Z$3, $AE$2, H97 = $Z$4, $AE$3, H97 = $Z$5, $AE$4, H97 = $Z$6, $AE$5)</f>
        <v>#N/A</v>
      </c>
      <c r="K97" t="e" cm="1">
        <f t="array" ref="K97">_xlfn.IFS(J97 = $Z$2, $AE$2, J97 = $Z$3, $AE$2, J97 = $Z$4, $AE$3, J97 = $Z$5, $AE$4, J97 = $Z$6, $AE$5)</f>
        <v>#N/A</v>
      </c>
      <c r="M97" t="e" cm="1">
        <f t="array" ref="M97">_xlfn.IFS(L97 = $Z$2, $AE$2, L97 = $Z$3, $AE$2, L97 = $Z$4, $AE$3, L97 = $Z$5, $AE$4, L97 = $Z$6, $AE$5)</f>
        <v>#N/A</v>
      </c>
      <c r="O97" t="e" cm="1">
        <f t="array" ref="O97">_xlfn.IFS(N97 = $Z$2, AE$2, N97 = $Z$3, AE$2, N97 = $Z$4, AE$3, N97 = $Z$5, AE$4, N97 = $Z$6, AE$5)</f>
        <v>#N/A</v>
      </c>
    </row>
    <row r="98" spans="9:15" x14ac:dyDescent="0.35">
      <c r="I98" t="e" cm="1">
        <f t="array" ref="I98">_xlfn.IFS(H98 = $Z$2, $AE$2, H98 = $Z$3, $AE$2, H98 = $Z$4, $AE$3, H98 = $Z$5, $AE$4, H98 = $Z$6, $AE$5)</f>
        <v>#N/A</v>
      </c>
      <c r="K98" t="e" cm="1">
        <f t="array" ref="K98">_xlfn.IFS(J98 = $Z$2, $AE$2, J98 = $Z$3, $AE$2, J98 = $Z$4, $AE$3, J98 = $Z$5, $AE$4, J98 = $Z$6, $AE$5)</f>
        <v>#N/A</v>
      </c>
      <c r="M98" t="e" cm="1">
        <f t="array" ref="M98">_xlfn.IFS(L98 = $Z$2, $AE$2, L98 = $Z$3, $AE$2, L98 = $Z$4, $AE$3, L98 = $Z$5, $AE$4, L98 = $Z$6, $AE$5)</f>
        <v>#N/A</v>
      </c>
      <c r="O98" t="e" cm="1">
        <f t="array" ref="O98">_xlfn.IFS(N98 = $Z$2, AE$2, N98 = $Z$3, AE$2, N98 = $Z$4, AE$3, N98 = $Z$5, AE$4, N98 = $Z$6, AE$5)</f>
        <v>#N/A</v>
      </c>
    </row>
    <row r="99" spans="9:15" x14ac:dyDescent="0.35">
      <c r="I99" t="e" cm="1">
        <f t="array" ref="I99">_xlfn.IFS(H99 = $Z$2, $AE$2, H99 = $Z$3, $AE$2, H99 = $Z$4, $AE$3, H99 = $Z$5, $AE$4, H99 = $Z$6, $AE$5)</f>
        <v>#N/A</v>
      </c>
      <c r="K99" t="e" cm="1">
        <f t="array" ref="K99">_xlfn.IFS(J99 = $Z$2, $AE$2, J99 = $Z$3, $AE$2, J99 = $Z$4, $AE$3, J99 = $Z$5, $AE$4, J99 = $Z$6, $AE$5)</f>
        <v>#N/A</v>
      </c>
      <c r="M99" t="e" cm="1">
        <f t="array" ref="M99">_xlfn.IFS(L99 = $Z$2, $AE$2, L99 = $Z$3, $AE$2, L99 = $Z$4, $AE$3, L99 = $Z$5, $AE$4, L99 = $Z$6, $AE$5)</f>
        <v>#N/A</v>
      </c>
      <c r="O99" t="e" cm="1">
        <f t="array" ref="O99">_xlfn.IFS(N99 = $Z$2, AE$2, N99 = $Z$3, AE$2, N99 = $Z$4, AE$3, N99 = $Z$5, AE$4, N99 = $Z$6, AE$5)</f>
        <v>#N/A</v>
      </c>
    </row>
    <row r="100" spans="9:15" x14ac:dyDescent="0.35">
      <c r="I100" t="e" cm="1">
        <f t="array" ref="I100">_xlfn.IFS(H100 = $Z$2, $AE$2, H100 = $Z$3, $AE$2, H100 = $Z$4, $AE$3, H100 = $Z$5, $AE$4, H100 = $Z$6, $AE$5)</f>
        <v>#N/A</v>
      </c>
      <c r="K100" t="e" cm="1">
        <f t="array" ref="K100">_xlfn.IFS(J100 = $Z$2, $AE$2, J100 = $Z$3, $AE$2, J100 = $Z$4, $AE$3, J100 = $Z$5, $AE$4, J100 = $Z$6, $AE$5)</f>
        <v>#N/A</v>
      </c>
      <c r="M100" t="e" cm="1">
        <f t="array" ref="M100">_xlfn.IFS(L100 = $Z$2, $AE$2, L100 = $Z$3, $AE$2, L100 = $Z$4, $AE$3, L100 = $Z$5, $AE$4, L100 = $Z$6, $AE$5)</f>
        <v>#N/A</v>
      </c>
      <c r="O100" t="e" cm="1">
        <f t="array" ref="O100">_xlfn.IFS(N100 = $Z$2, AE$2, N100 = $Z$3, AE$2, N100 = $Z$4, AE$3, N100 = $Z$5, AE$4, N100 = $Z$6, AE$5)</f>
        <v>#N/A</v>
      </c>
    </row>
    <row r="101" spans="9:15" x14ac:dyDescent="0.35">
      <c r="I101" t="e" cm="1">
        <f t="array" ref="I101">_xlfn.IFS(H101 = $Z$2, $AE$2, H101 = $Z$3, $AE$2, H101 = $Z$4, $AE$3, H101 = $Z$5, $AE$4, H101 = $Z$6, $AE$5)</f>
        <v>#N/A</v>
      </c>
      <c r="K101" t="e" cm="1">
        <f t="array" ref="K101">_xlfn.IFS(J101 = $Z$2, $AE$2, J101 = $Z$3, $AE$2, J101 = $Z$4, $AE$3, J101 = $Z$5, $AE$4, J101 = $Z$6, $AE$5)</f>
        <v>#N/A</v>
      </c>
      <c r="M101" t="e" cm="1">
        <f t="array" ref="M101">_xlfn.IFS(L101 = $Z$2, $AE$2, L101 = $Z$3, $AE$2, L101 = $Z$4, $AE$3, L101 = $Z$5, $AE$4, L101 = $Z$6, $AE$5)</f>
        <v>#N/A</v>
      </c>
      <c r="O101" t="e" cm="1">
        <f t="array" ref="O101">_xlfn.IFS(N101 = $Z$2, AE$2, N101 = $Z$3, AE$2, N101 = $Z$4, AE$3, N101 = $Z$5, AE$4, N101 = $Z$6, AE$5)</f>
        <v>#N/A</v>
      </c>
    </row>
    <row r="102" spans="9:15" x14ac:dyDescent="0.35">
      <c r="I102" t="e" cm="1">
        <f t="array" ref="I102">_xlfn.IFS(H102 = $Z$2, $AE$2, H102 = $Z$3, $AE$2, H102 = $Z$4, $AE$3, H102 = $Z$5, $AE$4, H102 = $Z$6, $AE$5)</f>
        <v>#N/A</v>
      </c>
      <c r="K102" t="e" cm="1">
        <f t="array" ref="K102">_xlfn.IFS(J102 = $Z$2, $AE$2, J102 = $Z$3, $AE$2, J102 = $Z$4, $AE$3, J102 = $Z$5, $AE$4, J102 = $Z$6, $AE$5)</f>
        <v>#N/A</v>
      </c>
      <c r="M102" t="e" cm="1">
        <f t="array" ref="M102">_xlfn.IFS(L102 = $Z$2, $AE$2, L102 = $Z$3, $AE$2, L102 = $Z$4, $AE$3, L102 = $Z$5, $AE$4, L102 = $Z$6, $AE$5)</f>
        <v>#N/A</v>
      </c>
      <c r="O102" t="e" cm="1">
        <f t="array" ref="O102">_xlfn.IFS(N102 = $Z$2, AE$2, N102 = $Z$3, AE$2, N102 = $Z$4, AE$3, N102 = $Z$5, AE$4, N102 = $Z$6, AE$5)</f>
        <v>#N/A</v>
      </c>
    </row>
    <row r="103" spans="9:15" x14ac:dyDescent="0.35">
      <c r="I103" t="e" cm="1">
        <f t="array" ref="I103">_xlfn.IFS(H103 = $Z$2, $AE$2, H103 = $Z$3, $AE$2, H103 = $Z$4, $AE$3, H103 = $Z$5, $AE$4, H103 = $Z$6, $AE$5)</f>
        <v>#N/A</v>
      </c>
      <c r="K103" t="e" cm="1">
        <f t="array" ref="K103">_xlfn.IFS(J103 = $Z$2, $AE$2, J103 = $Z$3, $AE$2, J103 = $Z$4, $AE$3, J103 = $Z$5, $AE$4, J103 = $Z$6, $AE$5)</f>
        <v>#N/A</v>
      </c>
      <c r="M103" t="e" cm="1">
        <f t="array" ref="M103">_xlfn.IFS(L103 = $Z$2, $AE$2, L103 = $Z$3, $AE$2, L103 = $Z$4, $AE$3, L103 = $Z$5, $AE$4, L103 = $Z$6, $AE$5)</f>
        <v>#N/A</v>
      </c>
      <c r="O103" t="e" cm="1">
        <f t="array" ref="O103">_xlfn.IFS(N103 = $Z$2, AE$2, N103 = $Z$3, AE$2, N103 = $Z$4, AE$3, N103 = $Z$5, AE$4, N103 = $Z$6, AE$5)</f>
        <v>#N/A</v>
      </c>
    </row>
    <row r="104" spans="9:15" x14ac:dyDescent="0.35">
      <c r="I104" t="e" cm="1">
        <f t="array" ref="I104">_xlfn.IFS(H104 = $Z$2, $AE$2, H104 = $Z$3, $AE$2, H104 = $Z$4, $AE$3, H104 = $Z$5, $AE$4, H104 = $Z$6, $AE$5)</f>
        <v>#N/A</v>
      </c>
      <c r="K104" t="e" cm="1">
        <f t="array" ref="K104">_xlfn.IFS(J104 = $Z$2, $AE$2, J104 = $Z$3, $AE$2, J104 = $Z$4, $AE$3, J104 = $Z$5, $AE$4, J104 = $Z$6, $AE$5)</f>
        <v>#N/A</v>
      </c>
      <c r="M104" t="e" cm="1">
        <f t="array" ref="M104">_xlfn.IFS(L104 = $Z$2, $AE$2, L104 = $Z$3, $AE$2, L104 = $Z$4, $AE$3, L104 = $Z$5, $AE$4, L104 = $Z$6, $AE$5)</f>
        <v>#N/A</v>
      </c>
      <c r="O104" t="e" cm="1">
        <f t="array" ref="O104">_xlfn.IFS(N104 = $Z$2, AE$2, N104 = $Z$3, AE$2, N104 = $Z$4, AE$3, N104 = $Z$5, AE$4, N104 = $Z$6, AE$5)</f>
        <v>#N/A</v>
      </c>
    </row>
    <row r="105" spans="9:15" x14ac:dyDescent="0.35">
      <c r="I105" t="e" cm="1">
        <f t="array" ref="I105">_xlfn.IFS(H105 = $Z$2, $AE$2, H105 = $Z$3, $AE$2, H105 = $Z$4, $AE$3, H105 = $Z$5, $AE$4, H105 = $Z$6, $AE$5)</f>
        <v>#N/A</v>
      </c>
      <c r="K105" t="e" cm="1">
        <f t="array" ref="K105">_xlfn.IFS(J105 = $Z$2, $AE$2, J105 = $Z$3, $AE$2, J105 = $Z$4, $AE$3, J105 = $Z$5, $AE$4, J105 = $Z$6, $AE$5)</f>
        <v>#N/A</v>
      </c>
      <c r="M105" t="e" cm="1">
        <f t="array" ref="M105">_xlfn.IFS(L105 = $Z$2, $AE$2, L105 = $Z$3, $AE$2, L105 = $Z$4, $AE$3, L105 = $Z$5, $AE$4, L105 = $Z$6, $AE$5)</f>
        <v>#N/A</v>
      </c>
      <c r="O105" t="e" cm="1">
        <f t="array" ref="O105">_xlfn.IFS(N105 = $Z$2, AE$2, N105 = $Z$3, AE$2, N105 = $Z$4, AE$3, N105 = $Z$5, AE$4, N105 = $Z$6, AE$5)</f>
        <v>#N/A</v>
      </c>
    </row>
    <row r="106" spans="9:15" x14ac:dyDescent="0.35">
      <c r="I106" t="e" cm="1">
        <f t="array" ref="I106">_xlfn.IFS(H106 = $Z$2, $AE$2, H106 = $Z$3, $AE$2, H106 = $Z$4, $AE$3, H106 = $Z$5, $AE$4, H106 = $Z$6, $AE$5)</f>
        <v>#N/A</v>
      </c>
      <c r="K106" t="e" cm="1">
        <f t="array" ref="K106">_xlfn.IFS(J106 = $Z$2, $AE$2, J106 = $Z$3, $AE$2, J106 = $Z$4, $AE$3, J106 = $Z$5, $AE$4, J106 = $Z$6, $AE$5)</f>
        <v>#N/A</v>
      </c>
      <c r="M106" t="e" cm="1">
        <f t="array" ref="M106">_xlfn.IFS(L106 = $Z$2, $AE$2, L106 = $Z$3, $AE$2, L106 = $Z$4, $AE$3, L106 = $Z$5, $AE$4, L106 = $Z$6, $AE$5)</f>
        <v>#N/A</v>
      </c>
      <c r="O106" t="e" cm="1">
        <f t="array" ref="O106">_xlfn.IFS(N106 = $Z$2, AE$2, N106 = $Z$3, AE$2, N106 = $Z$4, AE$3, N106 = $Z$5, AE$4, N106 = $Z$6, AE$5)</f>
        <v>#N/A</v>
      </c>
    </row>
    <row r="107" spans="9:15" x14ac:dyDescent="0.35">
      <c r="I107" t="e" cm="1">
        <f t="array" ref="I107">_xlfn.IFS(H107 = $Z$2, $AE$2, H107 = $Z$3, $AE$2, H107 = $Z$4, $AE$3, H107 = $Z$5, $AE$4, H107 = $Z$6, $AE$5)</f>
        <v>#N/A</v>
      </c>
      <c r="K107" t="e" cm="1">
        <f t="array" ref="K107">_xlfn.IFS(J107 = $Z$2, $AE$2, J107 = $Z$3, $AE$2, J107 = $Z$4, $AE$3, J107 = $Z$5, $AE$4, J107 = $Z$6, $AE$5)</f>
        <v>#N/A</v>
      </c>
      <c r="M107" t="e" cm="1">
        <f t="array" ref="M107">_xlfn.IFS(L107 = $Z$2, $AE$2, L107 = $Z$3, $AE$2, L107 = $Z$4, $AE$3, L107 = $Z$5, $AE$4, L107 = $Z$6, $AE$5)</f>
        <v>#N/A</v>
      </c>
      <c r="O107" t="e" cm="1">
        <f t="array" ref="O107">_xlfn.IFS(N107 = $Z$2, AE$2, N107 = $Z$3, AE$2, N107 = $Z$4, AE$3, N107 = $Z$5, AE$4, N107 = $Z$6, AE$5)</f>
        <v>#N/A</v>
      </c>
    </row>
    <row r="108" spans="9:15" x14ac:dyDescent="0.35">
      <c r="I108" t="e" cm="1">
        <f t="array" ref="I108">_xlfn.IFS(H108 = $Z$2, $AE$2, H108 = $Z$3, $AE$2, H108 = $Z$4, $AE$3, H108 = $Z$5, $AE$4, H108 = $Z$6, $AE$5)</f>
        <v>#N/A</v>
      </c>
      <c r="K108" t="e" cm="1">
        <f t="array" ref="K108">_xlfn.IFS(J108 = $Z$2, $AE$2, J108 = $Z$3, $AE$2, J108 = $Z$4, $AE$3, J108 = $Z$5, $AE$4, J108 = $Z$6, $AE$5)</f>
        <v>#N/A</v>
      </c>
      <c r="M108" t="e" cm="1">
        <f t="array" ref="M108">_xlfn.IFS(L108 = $Z$2, $AE$2, L108 = $Z$3, $AE$2, L108 = $Z$4, $AE$3, L108 = $Z$5, $AE$4, L108 = $Z$6, $AE$5)</f>
        <v>#N/A</v>
      </c>
      <c r="O108" t="e" cm="1">
        <f t="array" ref="O108">_xlfn.IFS(N108 = $Z$2, AE$2, N108 = $Z$3, AE$2, N108 = $Z$4, AE$3, N108 = $Z$5, AE$4, N108 = $Z$6, AE$5)</f>
        <v>#N/A</v>
      </c>
    </row>
    <row r="109" spans="9:15" x14ac:dyDescent="0.35">
      <c r="I109" t="e" cm="1">
        <f t="array" ref="I109">_xlfn.IFS(H109 = $Z$2, $AE$2, H109 = $Z$3, $AE$2, H109 = $Z$4, $AE$3, H109 = $Z$5, $AE$4, H109 = $Z$6, $AE$5)</f>
        <v>#N/A</v>
      </c>
      <c r="K109" t="e" cm="1">
        <f t="array" ref="K109">_xlfn.IFS(J109 = $Z$2, $AE$2, J109 = $Z$3, $AE$2, J109 = $Z$4, $AE$3, J109 = $Z$5, $AE$4, J109 = $Z$6, $AE$5)</f>
        <v>#N/A</v>
      </c>
      <c r="M109" t="e" cm="1">
        <f t="array" ref="M109">_xlfn.IFS(L109 = $Z$2, $AE$2, L109 = $Z$3, $AE$2, L109 = $Z$4, $AE$3, L109 = $Z$5, $AE$4, L109 = $Z$6, $AE$5)</f>
        <v>#N/A</v>
      </c>
      <c r="O109" t="e" cm="1">
        <f t="array" ref="O109">_xlfn.IFS(N109 = $Z$2, AE$2, N109 = $Z$3, AE$2, N109 = $Z$4, AE$3, N109 = $Z$5, AE$4, N109 = $Z$6, AE$5)</f>
        <v>#N/A</v>
      </c>
    </row>
    <row r="110" spans="9:15" x14ac:dyDescent="0.35">
      <c r="I110" t="e" cm="1">
        <f t="array" ref="I110">_xlfn.IFS(H110 = $Z$2, $AE$2, H110 = $Z$3, $AE$2, H110 = $Z$4, $AE$3, H110 = $Z$5, $AE$4, H110 = $Z$6, $AE$5)</f>
        <v>#N/A</v>
      </c>
      <c r="K110" t="e" cm="1">
        <f t="array" ref="K110">_xlfn.IFS(J110 = $Z$2, $AE$2, J110 = $Z$3, $AE$2, J110 = $Z$4, $AE$3, J110 = $Z$5, $AE$4, J110 = $Z$6, $AE$5)</f>
        <v>#N/A</v>
      </c>
      <c r="M110" t="e" cm="1">
        <f t="array" ref="M110">_xlfn.IFS(L110 = $Z$2, $AE$2, L110 = $Z$3, $AE$2, L110 = $Z$4, $AE$3, L110 = $Z$5, $AE$4, L110 = $Z$6, $AE$5)</f>
        <v>#N/A</v>
      </c>
      <c r="O110" t="e" cm="1">
        <f t="array" ref="O110">_xlfn.IFS(N110 = $Z$2, AE$2, N110 = $Z$3, AE$2, N110 = $Z$4, AE$3, N110 = $Z$5, AE$4, N110 = $Z$6, AE$5)</f>
        <v>#N/A</v>
      </c>
    </row>
    <row r="111" spans="9:15" x14ac:dyDescent="0.35">
      <c r="I111" t="e" cm="1">
        <f t="array" ref="I111">_xlfn.IFS(H111 = $Z$2, $AE$2, H111 = $Z$3, $AE$2, H111 = $Z$4, $AE$3, H111 = $Z$5, $AE$4, H111 = $Z$6, $AE$5)</f>
        <v>#N/A</v>
      </c>
      <c r="K111" t="e" cm="1">
        <f t="array" ref="K111">_xlfn.IFS(J111 = $Z$2, $AE$2, J111 = $Z$3, $AE$2, J111 = $Z$4, $AE$3, J111 = $Z$5, $AE$4, J111 = $Z$6, $AE$5)</f>
        <v>#N/A</v>
      </c>
      <c r="M111" t="e" cm="1">
        <f t="array" ref="M111">_xlfn.IFS(L111 = $Z$2, $AE$2, L111 = $Z$3, $AE$2, L111 = $Z$4, $AE$3, L111 = $Z$5, $AE$4, L111 = $Z$6, $AE$5)</f>
        <v>#N/A</v>
      </c>
      <c r="O111" t="e" cm="1">
        <f t="array" ref="O111">_xlfn.IFS(N111 = $Z$2, AE$2, N111 = $Z$3, AE$2, N111 = $Z$4, AE$3, N111 = $Z$5, AE$4, N111 = $Z$6, AE$5)</f>
        <v>#N/A</v>
      </c>
    </row>
    <row r="112" spans="9:15" x14ac:dyDescent="0.35">
      <c r="I112" t="e" cm="1">
        <f t="array" ref="I112">_xlfn.IFS(H112 = $Z$2, $AE$2, H112 = $Z$3, $AE$2, H112 = $Z$4, $AE$3, H112 = $Z$5, $AE$4, H112 = $Z$6, $AE$5)</f>
        <v>#N/A</v>
      </c>
      <c r="K112" t="e" cm="1">
        <f t="array" ref="K112">_xlfn.IFS(J112 = $Z$2, $AE$2, J112 = $Z$3, $AE$2, J112 = $Z$4, $AE$3, J112 = $Z$5, $AE$4, J112 = $Z$6, $AE$5)</f>
        <v>#N/A</v>
      </c>
      <c r="M112" t="e" cm="1">
        <f t="array" ref="M112">_xlfn.IFS(L112 = $Z$2, $AE$2, L112 = $Z$3, $AE$2, L112 = $Z$4, $AE$3, L112 = $Z$5, $AE$4, L112 = $Z$6, $AE$5)</f>
        <v>#N/A</v>
      </c>
      <c r="O112" t="e" cm="1">
        <f t="array" ref="O112">_xlfn.IFS(N112 = $Z$2, AE$2, N112 = $Z$3, AE$2, N112 = $Z$4, AE$3, N112 = $Z$5, AE$4, N112 = $Z$6, AE$5)</f>
        <v>#N/A</v>
      </c>
    </row>
    <row r="113" spans="9:15" x14ac:dyDescent="0.35">
      <c r="I113" t="e" cm="1">
        <f t="array" ref="I113">_xlfn.IFS(H113 = $Z$2, $AE$2, H113 = $Z$3, $AE$2, H113 = $Z$4, $AE$3, H113 = $Z$5, $AE$4, H113 = $Z$6, $AE$5)</f>
        <v>#N/A</v>
      </c>
      <c r="K113" t="e" cm="1">
        <f t="array" ref="K113">_xlfn.IFS(J113 = $Z$2, $AE$2, J113 = $Z$3, $AE$2, J113 = $Z$4, $AE$3, J113 = $Z$5, $AE$4, J113 = $Z$6, $AE$5)</f>
        <v>#N/A</v>
      </c>
      <c r="M113" t="e" cm="1">
        <f t="array" ref="M113">_xlfn.IFS(L113 = $Z$2, $AE$2, L113 = $Z$3, $AE$2, L113 = $Z$4, $AE$3, L113 = $Z$5, $AE$4, L113 = $Z$6, $AE$5)</f>
        <v>#N/A</v>
      </c>
      <c r="O113" t="e" cm="1">
        <f t="array" ref="O113">_xlfn.IFS(N113 = $Z$2, AE$2, N113 = $Z$3, AE$2, N113 = $Z$4, AE$3, N113 = $Z$5, AE$4, N113 = $Z$6, AE$5)</f>
        <v>#N/A</v>
      </c>
    </row>
    <row r="114" spans="9:15" x14ac:dyDescent="0.35">
      <c r="I114" t="e" cm="1">
        <f t="array" ref="I114">_xlfn.IFS(H114 = $Z$2, $AE$2, H114 = $Z$3, $AE$2, H114 = $Z$4, $AE$3, H114 = $Z$5, $AE$4, H114 = $Z$6, $AE$5)</f>
        <v>#N/A</v>
      </c>
      <c r="K114" t="e" cm="1">
        <f t="array" ref="K114">_xlfn.IFS(J114 = $Z$2, $AE$2, J114 = $Z$3, $AE$2, J114 = $Z$4, $AE$3, J114 = $Z$5, $AE$4, J114 = $Z$6, $AE$5)</f>
        <v>#N/A</v>
      </c>
      <c r="M114" t="e" cm="1">
        <f t="array" ref="M114">_xlfn.IFS(L114 = $Z$2, $AE$2, L114 = $Z$3, $AE$2, L114 = $Z$4, $AE$3, L114 = $Z$5, $AE$4, L114 = $Z$6, $AE$5)</f>
        <v>#N/A</v>
      </c>
      <c r="O114" t="e" cm="1">
        <f t="array" ref="O114">_xlfn.IFS(N114 = $Z$2, AE$2, N114 = $Z$3, AE$2, N114 = $Z$4, AE$3, N114 = $Z$5, AE$4, N114 = $Z$6, AE$5)</f>
        <v>#N/A</v>
      </c>
    </row>
    <row r="115" spans="9:15" x14ac:dyDescent="0.35">
      <c r="I115" t="e" cm="1">
        <f t="array" ref="I115">_xlfn.IFS(H115 = $Z$2, $AE$2, H115 = $Z$3, $AE$2, H115 = $Z$4, $AE$3, H115 = $Z$5, $AE$4, H115 = $Z$6, $AE$5)</f>
        <v>#N/A</v>
      </c>
      <c r="K115" t="e" cm="1">
        <f t="array" ref="K115">_xlfn.IFS(J115 = $Z$2, $AE$2, J115 = $Z$3, $AE$2, J115 = $Z$4, $AE$3, J115 = $Z$5, $AE$4, J115 = $Z$6, $AE$5)</f>
        <v>#N/A</v>
      </c>
      <c r="M115" t="e" cm="1">
        <f t="array" ref="M115">_xlfn.IFS(L115 = $Z$2, $AE$2, L115 = $Z$3, $AE$2, L115 = $Z$4, $AE$3, L115 = $Z$5, $AE$4, L115 = $Z$6, $AE$5)</f>
        <v>#N/A</v>
      </c>
      <c r="O115" t="e" cm="1">
        <f t="array" ref="O115">_xlfn.IFS(N115 = $Z$2, AE$2, N115 = $Z$3, AE$2, N115 = $Z$4, AE$3, N115 = $Z$5, AE$4, N115 = $Z$6, AE$5)</f>
        <v>#N/A</v>
      </c>
    </row>
    <row r="116" spans="9:15" x14ac:dyDescent="0.35">
      <c r="I116" t="e" cm="1">
        <f t="array" ref="I116">_xlfn.IFS(H116 = $Z$2, $AE$2, H116 = $Z$3, $AE$2, H116 = $Z$4, $AE$3, H116 = $Z$5, $AE$4, H116 = $Z$6, $AE$5)</f>
        <v>#N/A</v>
      </c>
      <c r="K116" t="e" cm="1">
        <f t="array" ref="K116">_xlfn.IFS(J116 = $Z$2, $AE$2, J116 = $Z$3, $AE$2, J116 = $Z$4, $AE$3, J116 = $Z$5, $AE$4, J116 = $Z$6, $AE$5)</f>
        <v>#N/A</v>
      </c>
      <c r="M116" t="e" cm="1">
        <f t="array" ref="M116">_xlfn.IFS(L116 = $Z$2, $AE$2, L116 = $Z$3, $AE$2, L116 = $Z$4, $AE$3, L116 = $Z$5, $AE$4, L116 = $Z$6, $AE$5)</f>
        <v>#N/A</v>
      </c>
      <c r="O116" t="e" cm="1">
        <f t="array" ref="O116">_xlfn.IFS(N116 = $Z$2, AE$2, N116 = $Z$3, AE$2, N116 = $Z$4, AE$3, N116 = $Z$5, AE$4, N116 = $Z$6, AE$5)</f>
        <v>#N/A</v>
      </c>
    </row>
    <row r="117" spans="9:15" x14ac:dyDescent="0.35">
      <c r="I117" t="e" cm="1">
        <f t="array" ref="I117">_xlfn.IFS(H117 = $Z$2, $AE$2, H117 = $Z$3, $AE$2, H117 = $Z$4, $AE$3, H117 = $Z$5, $AE$4, H117 = $Z$6, $AE$5)</f>
        <v>#N/A</v>
      </c>
      <c r="K117" t="e" cm="1">
        <f t="array" ref="K117">_xlfn.IFS(J117 = $Z$2, $AE$2, J117 = $Z$3, $AE$2, J117 = $Z$4, $AE$3, J117 = $Z$5, $AE$4, J117 = $Z$6, $AE$5)</f>
        <v>#N/A</v>
      </c>
      <c r="M117" t="e" cm="1">
        <f t="array" ref="M117">_xlfn.IFS(L117 = $Z$2, $AE$2, L117 = $Z$3, $AE$2, L117 = $Z$4, $AE$3, L117 = $Z$5, $AE$4, L117 = $Z$6, $AE$5)</f>
        <v>#N/A</v>
      </c>
      <c r="O117" t="e" cm="1">
        <f t="array" ref="O117">_xlfn.IFS(N117 = $Z$2, AE$2, N117 = $Z$3, AE$2, N117 = $Z$4, AE$3, N117 = $Z$5, AE$4, N117 = $Z$6, AE$5)</f>
        <v>#N/A</v>
      </c>
    </row>
    <row r="118" spans="9:15" x14ac:dyDescent="0.35">
      <c r="I118" t="e" cm="1">
        <f t="array" ref="I118">_xlfn.IFS(H118 = $Z$2, $AE$2, H118 = $Z$3, $AE$2, H118 = $Z$4, $AE$3, H118 = $Z$5, $AE$4, H118 = $Z$6, $AE$5)</f>
        <v>#N/A</v>
      </c>
      <c r="K118" t="e" cm="1">
        <f t="array" ref="K118">_xlfn.IFS(J118 = $Z$2, $AE$2, J118 = $Z$3, $AE$2, J118 = $Z$4, $AE$3, J118 = $Z$5, $AE$4, J118 = $Z$6, $AE$5)</f>
        <v>#N/A</v>
      </c>
      <c r="M118" t="e" cm="1">
        <f t="array" ref="M118">_xlfn.IFS(L118 = $Z$2, $AE$2, L118 = $Z$3, $AE$2, L118 = $Z$4, $AE$3, L118 = $Z$5, $AE$4, L118 = $Z$6, $AE$5)</f>
        <v>#N/A</v>
      </c>
      <c r="O118" t="e" cm="1">
        <f t="array" ref="O118">_xlfn.IFS(N118 = $Z$2, AE$2, N118 = $Z$3, AE$2, N118 = $Z$4, AE$3, N118 = $Z$5, AE$4, N118 = $Z$6, AE$5)</f>
        <v>#N/A</v>
      </c>
    </row>
    <row r="119" spans="9:15" x14ac:dyDescent="0.35">
      <c r="I119" t="e" cm="1">
        <f t="array" ref="I119">_xlfn.IFS(H119 = $Z$2, $AE$2, H119 = $Z$3, $AE$2, H119 = $Z$4, $AE$3, H119 = $Z$5, $AE$4, H119 = $Z$6, $AE$5)</f>
        <v>#N/A</v>
      </c>
      <c r="K119" t="e" cm="1">
        <f t="array" ref="K119">_xlfn.IFS(J119 = $Z$2, $AE$2, J119 = $Z$3, $AE$2, J119 = $Z$4, $AE$3, J119 = $Z$5, $AE$4, J119 = $Z$6, $AE$5)</f>
        <v>#N/A</v>
      </c>
      <c r="M119" t="e" cm="1">
        <f t="array" ref="M119">_xlfn.IFS(L119 = $Z$2, $AE$2, L119 = $Z$3, $AE$2, L119 = $Z$4, $AE$3, L119 = $Z$5, $AE$4, L119 = $Z$6, $AE$5)</f>
        <v>#N/A</v>
      </c>
      <c r="O119" t="e" cm="1">
        <f t="array" ref="O119">_xlfn.IFS(N119 = $Z$2, AE$2, N119 = $Z$3, AE$2, N119 = $Z$4, AE$3, N119 = $Z$5, AE$4, N119 = $Z$6, AE$5)</f>
        <v>#N/A</v>
      </c>
    </row>
    <row r="120" spans="9:15" x14ac:dyDescent="0.35">
      <c r="I120" t="e" cm="1">
        <f t="array" ref="I120">_xlfn.IFS(H120 = $Z$2, $AE$2, H120 = $Z$3, $AE$2, H120 = $Z$4, $AE$3, H120 = $Z$5, $AE$4, H120 = $Z$6, $AE$5)</f>
        <v>#N/A</v>
      </c>
      <c r="K120" t="e" cm="1">
        <f t="array" ref="K120">_xlfn.IFS(J120 = $Z$2, $AE$2, J120 = $Z$3, $AE$2, J120 = $Z$4, $AE$3, J120 = $Z$5, $AE$4, J120 = $Z$6, $AE$5)</f>
        <v>#N/A</v>
      </c>
      <c r="M120" t="e" cm="1">
        <f t="array" ref="M120">_xlfn.IFS(L120 = $Z$2, $AE$2, L120 = $Z$3, $AE$2, L120 = $Z$4, $AE$3, L120 = $Z$5, $AE$4, L120 = $Z$6, $AE$5)</f>
        <v>#N/A</v>
      </c>
      <c r="O120" t="e" cm="1">
        <f t="array" ref="O120">_xlfn.IFS(N120 = $Z$2, AE$2, N120 = $Z$3, AE$2, N120 = $Z$4, AE$3, N120 = $Z$5, AE$4, N120 = $Z$6, AE$5)</f>
        <v>#N/A</v>
      </c>
    </row>
    <row r="121" spans="9:15" x14ac:dyDescent="0.35">
      <c r="I121" t="e" cm="1">
        <f t="array" ref="I121">_xlfn.IFS(H121 = $Z$2, $AE$2, H121 = $Z$3, $AE$2, H121 = $Z$4, $AE$3, H121 = $Z$5, $AE$4, H121 = $Z$6, $AE$5)</f>
        <v>#N/A</v>
      </c>
      <c r="K121" t="e" cm="1">
        <f t="array" ref="K121">_xlfn.IFS(J121 = $Z$2, $AE$2, J121 = $Z$3, $AE$2, J121 = $Z$4, $AE$3, J121 = $Z$5, $AE$4, J121 = $Z$6, $AE$5)</f>
        <v>#N/A</v>
      </c>
      <c r="M121" t="e" cm="1">
        <f t="array" ref="M121">_xlfn.IFS(L121 = $Z$2, $AE$2, L121 = $Z$3, $AE$2, L121 = $Z$4, $AE$3, L121 = $Z$5, $AE$4, L121 = $Z$6, $AE$5)</f>
        <v>#N/A</v>
      </c>
      <c r="O121" t="e" cm="1">
        <f t="array" ref="O121">_xlfn.IFS(N121 = $Z$2, AE$2, N121 = $Z$3, AE$2, N121 = $Z$4, AE$3, N121 = $Z$5, AE$4, N121 = $Z$6, AE$5)</f>
        <v>#N/A</v>
      </c>
    </row>
    <row r="122" spans="9:15" x14ac:dyDescent="0.35">
      <c r="I122" t="e" cm="1">
        <f t="array" ref="I122">_xlfn.IFS(H122 = $Z$2, $AE$2, H122 = $Z$3, $AE$2, H122 = $Z$4, $AE$3, H122 = $Z$5, $AE$4, H122 = $Z$6, $AE$5)</f>
        <v>#N/A</v>
      </c>
      <c r="K122" t="e" cm="1">
        <f t="array" ref="K122">_xlfn.IFS(J122 = $Z$2, $AE$2, J122 = $Z$3, $AE$2, J122 = $Z$4, $AE$3, J122 = $Z$5, $AE$4, J122 = $Z$6, $AE$5)</f>
        <v>#N/A</v>
      </c>
      <c r="M122" t="e" cm="1">
        <f t="array" ref="M122">_xlfn.IFS(L122 = $Z$2, $AE$2, L122 = $Z$3, $AE$2, L122 = $Z$4, $AE$3, L122 = $Z$5, $AE$4, L122 = $Z$6, $AE$5)</f>
        <v>#N/A</v>
      </c>
      <c r="O122" t="e" cm="1">
        <f t="array" ref="O122">_xlfn.IFS(N122 = $Z$2, AE$2, N122 = $Z$3, AE$2, N122 = $Z$4, AE$3, N122 = $Z$5, AE$4, N122 = $Z$6, AE$5)</f>
        <v>#N/A</v>
      </c>
    </row>
    <row r="123" spans="9:15" x14ac:dyDescent="0.35">
      <c r="I123" t="e" cm="1">
        <f t="array" ref="I123">_xlfn.IFS(H123 = $Z$2, $AE$2, H123 = $Z$3, $AE$2, H123 = $Z$4, $AE$3, H123 = $Z$5, $AE$4, H123 = $Z$6, $AE$5)</f>
        <v>#N/A</v>
      </c>
      <c r="K123" t="e" cm="1">
        <f t="array" ref="K123">_xlfn.IFS(J123 = $Z$2, $AE$2, J123 = $Z$3, $AE$2, J123 = $Z$4, $AE$3, J123 = $Z$5, $AE$4, J123 = $Z$6, $AE$5)</f>
        <v>#N/A</v>
      </c>
      <c r="M123" t="e" cm="1">
        <f t="array" ref="M123">_xlfn.IFS(L123 = $Z$2, $AE$2, L123 = $Z$3, $AE$2, L123 = $Z$4, $AE$3, L123 = $Z$5, $AE$4, L123 = $Z$6, $AE$5)</f>
        <v>#N/A</v>
      </c>
      <c r="O123" t="e" cm="1">
        <f t="array" ref="O123">_xlfn.IFS(N123 = $Z$2, AE$2, N123 = $Z$3, AE$2, N123 = $Z$4, AE$3, N123 = $Z$5, AE$4, N123 = $Z$6, AE$5)</f>
        <v>#N/A</v>
      </c>
    </row>
    <row r="124" spans="9:15" x14ac:dyDescent="0.35">
      <c r="I124" t="e" cm="1">
        <f t="array" ref="I124">_xlfn.IFS(H124 = $Z$2, $AE$2, H124 = $Z$3, $AE$2, H124 = $Z$4, $AE$3, H124 = $Z$5, $AE$4, H124 = $Z$6, $AE$5)</f>
        <v>#N/A</v>
      </c>
      <c r="K124" t="e" cm="1">
        <f t="array" ref="K124">_xlfn.IFS(J124 = $Z$2, $AE$2, J124 = $Z$3, $AE$2, J124 = $Z$4, $AE$3, J124 = $Z$5, $AE$4, J124 = $Z$6, $AE$5)</f>
        <v>#N/A</v>
      </c>
      <c r="M124" t="e" cm="1">
        <f t="array" ref="M124">_xlfn.IFS(L124 = $Z$2, $AE$2, L124 = $Z$3, $AE$2, L124 = $Z$4, $AE$3, L124 = $Z$5, $AE$4, L124 = $Z$6, $AE$5)</f>
        <v>#N/A</v>
      </c>
      <c r="O124" t="e" cm="1">
        <f t="array" ref="O124">_xlfn.IFS(N124 = $Z$2, AE$2, N124 = $Z$3, AE$2, N124 = $Z$4, AE$3, N124 = $Z$5, AE$4, N124 = $Z$6, AE$5)</f>
        <v>#N/A</v>
      </c>
    </row>
    <row r="125" spans="9:15" x14ac:dyDescent="0.35">
      <c r="I125" t="e" cm="1">
        <f t="array" ref="I125">_xlfn.IFS(H125 = $Z$2, $AE$2, H125 = $Z$3, $AE$2, H125 = $Z$4, $AE$3, H125 = $Z$5, $AE$4, H125 = $Z$6, $AE$5)</f>
        <v>#N/A</v>
      </c>
      <c r="K125" t="e" cm="1">
        <f t="array" ref="K125">_xlfn.IFS(J125 = $Z$2, $AE$2, J125 = $Z$3, $AE$2, J125 = $Z$4, $AE$3, J125 = $Z$5, $AE$4, J125 = $Z$6, $AE$5)</f>
        <v>#N/A</v>
      </c>
      <c r="M125" t="e" cm="1">
        <f t="array" ref="M125">_xlfn.IFS(L125 = $Z$2, $AE$2, L125 = $Z$3, $AE$2, L125 = $Z$4, $AE$3, L125 = $Z$5, $AE$4, L125 = $Z$6, $AE$5)</f>
        <v>#N/A</v>
      </c>
      <c r="O125" t="e" cm="1">
        <f t="array" ref="O125">_xlfn.IFS(N125 = $Z$2, AE$2, N125 = $Z$3, AE$2, N125 = $Z$4, AE$3, N125 = $Z$5, AE$4, N125 = $Z$6, AE$5)</f>
        <v>#N/A</v>
      </c>
    </row>
    <row r="126" spans="9:15" x14ac:dyDescent="0.35">
      <c r="I126" t="e" cm="1">
        <f t="array" ref="I126">_xlfn.IFS(H126 = $Z$2, $AE$2, H126 = $Z$3, $AE$2, H126 = $Z$4, $AE$3, H126 = $Z$5, $AE$4, H126 = $Z$6, $AE$5)</f>
        <v>#N/A</v>
      </c>
      <c r="K126" t="e" cm="1">
        <f t="array" ref="K126">_xlfn.IFS(J126 = $Z$2, $AE$2, J126 = $Z$3, $AE$2, J126 = $Z$4, $AE$3, J126 = $Z$5, $AE$4, J126 = $Z$6, $AE$5)</f>
        <v>#N/A</v>
      </c>
      <c r="M126" t="e" cm="1">
        <f t="array" ref="M126">_xlfn.IFS(L126 = $Z$2, $AE$2, L126 = $Z$3, $AE$2, L126 = $Z$4, $AE$3, L126 = $Z$5, $AE$4, L126 = $Z$6, $AE$5)</f>
        <v>#N/A</v>
      </c>
      <c r="O126" t="e" cm="1">
        <f t="array" ref="O126">_xlfn.IFS(N126 = $Z$2, AE$2, N126 = $Z$3, AE$2, N126 = $Z$4, AE$3, N126 = $Z$5, AE$4, N126 = $Z$6, AE$5)</f>
        <v>#N/A</v>
      </c>
    </row>
    <row r="127" spans="9:15" x14ac:dyDescent="0.35">
      <c r="I127" t="e" cm="1">
        <f t="array" ref="I127">_xlfn.IFS(H127 = $Z$2, $AE$2, H127 = $Z$3, $AE$2, H127 = $Z$4, $AE$3, H127 = $Z$5, $AE$4, H127 = $Z$6, $AE$5)</f>
        <v>#N/A</v>
      </c>
      <c r="K127" t="e" cm="1">
        <f t="array" ref="K127">_xlfn.IFS(J127 = $Z$2, $AE$2, J127 = $Z$3, $AE$2, J127 = $Z$4, $AE$3, J127 = $Z$5, $AE$4, J127 = $Z$6, $AE$5)</f>
        <v>#N/A</v>
      </c>
      <c r="M127" t="e" cm="1">
        <f t="array" ref="M127">_xlfn.IFS(L127 = $Z$2, $AE$2, L127 = $Z$3, $AE$2, L127 = $Z$4, $AE$3, L127 = $Z$5, $AE$4, L127 = $Z$6, $AE$5)</f>
        <v>#N/A</v>
      </c>
      <c r="O127" t="e" cm="1">
        <f t="array" ref="O127">_xlfn.IFS(N127 = $Z$2, AE$2, N127 = $Z$3, AE$2, N127 = $Z$4, AE$3, N127 = $Z$5, AE$4, N127 = $Z$6, AE$5)</f>
        <v>#N/A</v>
      </c>
    </row>
    <row r="128" spans="9:15" x14ac:dyDescent="0.35">
      <c r="I128" t="e" cm="1">
        <f t="array" ref="I128">_xlfn.IFS(H128 = $Z$2, $AE$2, H128 = $Z$3, $AE$2, H128 = $Z$4, $AE$3, H128 = $Z$5, $AE$4, H128 = $Z$6, $AE$5)</f>
        <v>#N/A</v>
      </c>
      <c r="K128" t="e" cm="1">
        <f t="array" ref="K128">_xlfn.IFS(J128 = $Z$2, $AE$2, J128 = $Z$3, $AE$2, J128 = $Z$4, $AE$3, J128 = $Z$5, $AE$4, J128 = $Z$6, $AE$5)</f>
        <v>#N/A</v>
      </c>
      <c r="M128" t="e" cm="1">
        <f t="array" ref="M128">_xlfn.IFS(L128 = $Z$2, $AE$2, L128 = $Z$3, $AE$2, L128 = $Z$4, $AE$3, L128 = $Z$5, $AE$4, L128 = $Z$6, $AE$5)</f>
        <v>#N/A</v>
      </c>
      <c r="O128" t="e" cm="1">
        <f t="array" ref="O128">_xlfn.IFS(N128 = $Z$2, AE$2, N128 = $Z$3, AE$2, N128 = $Z$4, AE$3, N128 = $Z$5, AE$4, N128 = $Z$6, AE$5)</f>
        <v>#N/A</v>
      </c>
    </row>
    <row r="129" spans="9:15" x14ac:dyDescent="0.35">
      <c r="I129" t="e" cm="1">
        <f t="array" ref="I129">_xlfn.IFS(H129 = $Z$2, $AE$2, H129 = $Z$3, $AE$2, H129 = $Z$4, $AE$3, H129 = $Z$5, $AE$4, H129 = $Z$6, $AE$5)</f>
        <v>#N/A</v>
      </c>
      <c r="K129" t="e" cm="1">
        <f t="array" ref="K129">_xlfn.IFS(J129 = $Z$2, $AE$2, J129 = $Z$3, $AE$2, J129 = $Z$4, $AE$3, J129 = $Z$5, $AE$4, J129 = $Z$6, $AE$5)</f>
        <v>#N/A</v>
      </c>
      <c r="M129" t="e" cm="1">
        <f t="array" ref="M129">_xlfn.IFS(L129 = $Z$2, $AE$2, L129 = $Z$3, $AE$2, L129 = $Z$4, $AE$3, L129 = $Z$5, $AE$4, L129 = $Z$6, $AE$5)</f>
        <v>#N/A</v>
      </c>
      <c r="O129" t="e" cm="1">
        <f t="array" ref="O129">_xlfn.IFS(N129 = $Z$2, AE$2, N129 = $Z$3, AE$2, N129 = $Z$4, AE$3, N129 = $Z$5, AE$4, N129 = $Z$6, AE$5)</f>
        <v>#N/A</v>
      </c>
    </row>
    <row r="130" spans="9:15" x14ac:dyDescent="0.35">
      <c r="I130" t="e" cm="1">
        <f t="array" ref="I130">_xlfn.IFS(H130 = $Z$2, $AE$2, H130 = $Z$3, $AE$2, H130 = $Z$4, $AE$3, H130 = $Z$5, $AE$4, H130 = $Z$6, $AE$5)</f>
        <v>#N/A</v>
      </c>
      <c r="K130" t="e" cm="1">
        <f t="array" ref="K130">_xlfn.IFS(J130 = $Z$2, $AE$2, J130 = $Z$3, $AE$2, J130 = $Z$4, $AE$3, J130 = $Z$5, $AE$4, J130 = $Z$6, $AE$5)</f>
        <v>#N/A</v>
      </c>
      <c r="M130" t="e" cm="1">
        <f t="array" ref="M130">_xlfn.IFS(L130 = $Z$2, $AE$2, L130 = $Z$3, $AE$2, L130 = $Z$4, $AE$3, L130 = $Z$5, $AE$4, L130 = $Z$6, $AE$5)</f>
        <v>#N/A</v>
      </c>
      <c r="O130" t="e" cm="1">
        <f t="array" ref="O130">_xlfn.IFS(N130 = $Z$2, AE$2, N130 = $Z$3, AE$2, N130 = $Z$4, AE$3, N130 = $Z$5, AE$4, N130 = $Z$6, AE$5)</f>
        <v>#N/A</v>
      </c>
    </row>
    <row r="131" spans="9:15" x14ac:dyDescent="0.35">
      <c r="I131" t="e" cm="1">
        <f t="array" ref="I131">_xlfn.IFS(H131 = $Z$2, $AE$2, H131 = $Z$3, $AE$2, H131 = $Z$4, $AE$3, H131 = $Z$5, $AE$4, H131 = $Z$6, $AE$5)</f>
        <v>#N/A</v>
      </c>
      <c r="K131" t="e" cm="1">
        <f t="array" ref="K131">_xlfn.IFS(J131 = $Z$2, $AE$2, J131 = $Z$3, $AE$2, J131 = $Z$4, $AE$3, J131 = $Z$5, $AE$4, J131 = $Z$6, $AE$5)</f>
        <v>#N/A</v>
      </c>
      <c r="M131" t="e" cm="1">
        <f t="array" ref="M131">_xlfn.IFS(L131 = $Z$2, $AE$2, L131 = $Z$3, $AE$2, L131 = $Z$4, $AE$3, L131 = $Z$5, $AE$4, L131 = $Z$6, $AE$5)</f>
        <v>#N/A</v>
      </c>
      <c r="O131" t="e" cm="1">
        <f t="array" ref="O131">_xlfn.IFS(N131 = $Z$2, AE$2, N131 = $Z$3, AE$2, N131 = $Z$4, AE$3, N131 = $Z$5, AE$4, N131 = $Z$6, AE$5)</f>
        <v>#N/A</v>
      </c>
    </row>
    <row r="132" spans="9:15" x14ac:dyDescent="0.35">
      <c r="I132" t="e" cm="1">
        <f t="array" ref="I132">_xlfn.IFS(H132 = $Z$2, $AE$2, H132 = $Z$3, $AE$2, H132 = $Z$4, $AE$3, H132 = $Z$5, $AE$4, H132 = $Z$6, $AE$5)</f>
        <v>#N/A</v>
      </c>
      <c r="K132" t="e" cm="1">
        <f t="array" ref="K132">_xlfn.IFS(J132 = $Z$2, $AE$2, J132 = $Z$3, $AE$2, J132 = $Z$4, $AE$3, J132 = $Z$5, $AE$4, J132 = $Z$6, $AE$5)</f>
        <v>#N/A</v>
      </c>
      <c r="M132" t="e" cm="1">
        <f t="array" ref="M132">_xlfn.IFS(L132 = $Z$2, $AE$2, L132 = $Z$3, $AE$2, L132 = $Z$4, $AE$3, L132 = $Z$5, $AE$4, L132 = $Z$6, $AE$5)</f>
        <v>#N/A</v>
      </c>
      <c r="O132" t="e" cm="1">
        <f t="array" ref="O132">_xlfn.IFS(N132 = $Z$2, AE$2, N132 = $Z$3, AE$2, N132 = $Z$4, AE$3, N132 = $Z$5, AE$4, N132 = $Z$6, AE$5)</f>
        <v>#N/A</v>
      </c>
    </row>
    <row r="133" spans="9:15" x14ac:dyDescent="0.35">
      <c r="I133" t="e" cm="1">
        <f t="array" ref="I133">_xlfn.IFS(H133 = $Z$2, $AE$2, H133 = $Z$3, $AE$2, H133 = $Z$4, $AE$3, H133 = $Z$5, $AE$4, H133 = $Z$6, $AE$5)</f>
        <v>#N/A</v>
      </c>
      <c r="K133" t="e" cm="1">
        <f t="array" ref="K133">_xlfn.IFS(J133 = $Z$2, $AE$2, J133 = $Z$3, $AE$2, J133 = $Z$4, $AE$3, J133 = $Z$5, $AE$4, J133 = $Z$6, $AE$5)</f>
        <v>#N/A</v>
      </c>
      <c r="M133" t="e" cm="1">
        <f t="array" ref="M133">_xlfn.IFS(L133 = $Z$2, $AE$2, L133 = $Z$3, $AE$2, L133 = $Z$4, $AE$3, L133 = $Z$5, $AE$4, L133 = $Z$6, $AE$5)</f>
        <v>#N/A</v>
      </c>
      <c r="O133" t="e" cm="1">
        <f t="array" ref="O133">_xlfn.IFS(N133 = $Z$2, AE$2, N133 = $Z$3, AE$2, N133 = $Z$4, AE$3, N133 = $Z$5, AE$4, N133 = $Z$6, AE$5)</f>
        <v>#N/A</v>
      </c>
    </row>
    <row r="134" spans="9:15" x14ac:dyDescent="0.35">
      <c r="I134" t="e" cm="1">
        <f t="array" ref="I134">_xlfn.IFS(H134 = $Z$2, $AE$2, H134 = $Z$3, $AE$2, H134 = $Z$4, $AE$3, H134 = $Z$5, $AE$4, H134 = $Z$6, $AE$5)</f>
        <v>#N/A</v>
      </c>
      <c r="K134" t="e" cm="1">
        <f t="array" ref="K134">_xlfn.IFS(J134 = $Z$2, $AE$2, J134 = $Z$3, $AE$2, J134 = $Z$4, $AE$3, J134 = $Z$5, $AE$4, J134 = $Z$6, $AE$5)</f>
        <v>#N/A</v>
      </c>
      <c r="M134" t="e" cm="1">
        <f t="array" ref="M134">_xlfn.IFS(L134 = $Z$2, $AE$2, L134 = $Z$3, $AE$2, L134 = $Z$4, $AE$3, L134 = $Z$5, $AE$4, L134 = $Z$6, $AE$5)</f>
        <v>#N/A</v>
      </c>
      <c r="O134" t="e" cm="1">
        <f t="array" ref="O134">_xlfn.IFS(N134 = $Z$2, AE$2, N134 = $Z$3, AE$2, N134 = $Z$4, AE$3, N134 = $Z$5, AE$4, N134 = $Z$6, AE$5)</f>
        <v>#N/A</v>
      </c>
    </row>
    <row r="135" spans="9:15" x14ac:dyDescent="0.35">
      <c r="I135" t="e" cm="1">
        <f t="array" ref="I135">_xlfn.IFS(H135 = $Z$2, $AE$2, H135 = $Z$3, $AE$2, H135 = $Z$4, $AE$3, H135 = $Z$5, $AE$4, H135 = $Z$6, $AE$5)</f>
        <v>#N/A</v>
      </c>
      <c r="K135" t="e" cm="1">
        <f t="array" ref="K135">_xlfn.IFS(J135 = $Z$2, $AE$2, J135 = $Z$3, $AE$2, J135 = $Z$4, $AE$3, J135 = $Z$5, $AE$4, J135 = $Z$6, $AE$5)</f>
        <v>#N/A</v>
      </c>
      <c r="M135" t="e" cm="1">
        <f t="array" ref="M135">_xlfn.IFS(L135 = $Z$2, $AE$2, L135 = $Z$3, $AE$2, L135 = $Z$4, $AE$3, L135 = $Z$5, $AE$4, L135 = $Z$6, $AE$5)</f>
        <v>#N/A</v>
      </c>
      <c r="O135" t="e" cm="1">
        <f t="array" ref="O135">_xlfn.IFS(N135 = $Z$2, AE$2, N135 = $Z$3, AE$2, N135 = $Z$4, AE$3, N135 = $Z$5, AE$4, N135 = $Z$6, AE$5)</f>
        <v>#N/A</v>
      </c>
    </row>
    <row r="136" spans="9:15" x14ac:dyDescent="0.35">
      <c r="I136" t="e" cm="1">
        <f t="array" ref="I136">_xlfn.IFS(H136 = $Z$2, $AE$2, H136 = $Z$3, $AE$2, H136 = $Z$4, $AE$3, H136 = $Z$5, $AE$4, H136 = $Z$6, $AE$5)</f>
        <v>#N/A</v>
      </c>
      <c r="K136" t="e" cm="1">
        <f t="array" ref="K136">_xlfn.IFS(J136 = $Z$2, $AE$2, J136 = $Z$3, $AE$2, J136 = $Z$4, $AE$3, J136 = $Z$5, $AE$4, J136 = $Z$6, $AE$5)</f>
        <v>#N/A</v>
      </c>
      <c r="M136" t="e" cm="1">
        <f t="array" ref="M136">_xlfn.IFS(L136 = $Z$2, $AE$2, L136 = $Z$3, $AE$2, L136 = $Z$4, $AE$3, L136 = $Z$5, $AE$4, L136 = $Z$6, $AE$5)</f>
        <v>#N/A</v>
      </c>
      <c r="O136" t="e" cm="1">
        <f t="array" ref="O136">_xlfn.IFS(N136 = $Z$2, AE$2, N136 = $Z$3, AE$2, N136 = $Z$4, AE$3, N136 = $Z$5, AE$4, N136 = $Z$6, AE$5)</f>
        <v>#N/A</v>
      </c>
    </row>
    <row r="137" spans="9:15" x14ac:dyDescent="0.35">
      <c r="I137" t="e" cm="1">
        <f t="array" ref="I137">_xlfn.IFS(H137 = $Z$2, $AE$2, H137 = $Z$3, $AE$2, H137 = $Z$4, $AE$3, H137 = $Z$5, $AE$4, H137 = $Z$6, $AE$5)</f>
        <v>#N/A</v>
      </c>
      <c r="K137" t="e" cm="1">
        <f t="array" ref="K137">_xlfn.IFS(J137 = $Z$2, $AE$2, J137 = $Z$3, $AE$2, J137 = $Z$4, $AE$3, J137 = $Z$5, $AE$4, J137 = $Z$6, $AE$5)</f>
        <v>#N/A</v>
      </c>
      <c r="M137" t="e" cm="1">
        <f t="array" ref="M137">_xlfn.IFS(L137 = $Z$2, $AE$2, L137 = $Z$3, $AE$2, L137 = $Z$4, $AE$3, L137 = $Z$5, $AE$4, L137 = $Z$6, $AE$5)</f>
        <v>#N/A</v>
      </c>
      <c r="O137" t="e" cm="1">
        <f t="array" ref="O137">_xlfn.IFS(N137 = $Z$2, AE$2, N137 = $Z$3, AE$2, N137 = $Z$4, AE$3, N137 = $Z$5, AE$4, N137 = $Z$6, AE$5)</f>
        <v>#N/A</v>
      </c>
    </row>
    <row r="138" spans="9:15" x14ac:dyDescent="0.35">
      <c r="I138" t="e" cm="1">
        <f t="array" ref="I138">_xlfn.IFS(H138 = $Z$2, $AE$2, H138 = $Z$3, $AE$2, H138 = $Z$4, $AE$3, H138 = $Z$5, $AE$4, H138 = $Z$6, $AE$5)</f>
        <v>#N/A</v>
      </c>
      <c r="K138" t="e" cm="1">
        <f t="array" ref="K138">_xlfn.IFS(J138 = $Z$2, $AE$2, J138 = $Z$3, $AE$2, J138 = $Z$4, $AE$3, J138 = $Z$5, $AE$4, J138 = $Z$6, $AE$5)</f>
        <v>#N/A</v>
      </c>
      <c r="M138" t="e" cm="1">
        <f t="array" ref="M138">_xlfn.IFS(L138 = $Z$2, $AE$2, L138 = $Z$3, $AE$2, L138 = $Z$4, $AE$3, L138 = $Z$5, $AE$4, L138 = $Z$6, $AE$5)</f>
        <v>#N/A</v>
      </c>
      <c r="O138" t="e" cm="1">
        <f t="array" ref="O138">_xlfn.IFS(N138 = $Z$2, AE$2, N138 = $Z$3, AE$2, N138 = $Z$4, AE$3, N138 = $Z$5, AE$4, N138 = $Z$6, AE$5)</f>
        <v>#N/A</v>
      </c>
    </row>
    <row r="139" spans="9:15" x14ac:dyDescent="0.35">
      <c r="I139" t="e" cm="1">
        <f t="array" ref="I139">_xlfn.IFS(H139 = $Z$2, $AE$2, H139 = $Z$3, $AE$2, H139 = $Z$4, $AE$3, H139 = $Z$5, $AE$4, H139 = $Z$6, $AE$5)</f>
        <v>#N/A</v>
      </c>
      <c r="K139" t="e" cm="1">
        <f t="array" ref="K139">_xlfn.IFS(J139 = $Z$2, $AE$2, J139 = $Z$3, $AE$2, J139 = $Z$4, $AE$3, J139 = $Z$5, $AE$4, J139 = $Z$6, $AE$5)</f>
        <v>#N/A</v>
      </c>
      <c r="M139" t="e" cm="1">
        <f t="array" ref="M139">_xlfn.IFS(L139 = $Z$2, $AE$2, L139 = $Z$3, $AE$2, L139 = $Z$4, $AE$3, L139 = $Z$5, $AE$4, L139 = $Z$6, $AE$5)</f>
        <v>#N/A</v>
      </c>
      <c r="O139" t="e" cm="1">
        <f t="array" ref="O139">_xlfn.IFS(N139 = $Z$2, AE$2, N139 = $Z$3, AE$2, N139 = $Z$4, AE$3, N139 = $Z$5, AE$4, N139 = $Z$6, AE$5)</f>
        <v>#N/A</v>
      </c>
    </row>
    <row r="140" spans="9:15" x14ac:dyDescent="0.35">
      <c r="I140" t="e" cm="1">
        <f t="array" ref="I140">_xlfn.IFS(H140 = $Z$2, $AE$2, H140 = $Z$3, $AE$2, H140 = $Z$4, $AE$3, H140 = $Z$5, $AE$4, H140 = $Z$6, $AE$5)</f>
        <v>#N/A</v>
      </c>
      <c r="K140" t="e" cm="1">
        <f t="array" ref="K140">_xlfn.IFS(J140 = $Z$2, $AE$2, J140 = $Z$3, $AE$2, J140 = $Z$4, $AE$3, J140 = $Z$5, $AE$4, J140 = $Z$6, $AE$5)</f>
        <v>#N/A</v>
      </c>
      <c r="M140" t="e" cm="1">
        <f t="array" ref="M140">_xlfn.IFS(L140 = $Z$2, $AE$2, L140 = $Z$3, $AE$2, L140 = $Z$4, $AE$3, L140 = $Z$5, $AE$4, L140 = $Z$6, $AE$5)</f>
        <v>#N/A</v>
      </c>
      <c r="O140" t="e" cm="1">
        <f t="array" ref="O140">_xlfn.IFS(N140 = $Z$2, AE$2, N140 = $Z$3, AE$2, N140 = $Z$4, AE$3, N140 = $Z$5, AE$4, N140 = $Z$6, AE$5)</f>
        <v>#N/A</v>
      </c>
    </row>
    <row r="141" spans="9:15" x14ac:dyDescent="0.35">
      <c r="I141" t="e" cm="1">
        <f t="array" ref="I141">_xlfn.IFS(H141 = $Z$2, $AE$2, H141 = $Z$3, $AE$2, H141 = $Z$4, $AE$3, H141 = $Z$5, $AE$4, H141 = $Z$6, $AE$5)</f>
        <v>#N/A</v>
      </c>
      <c r="K141" t="e" cm="1">
        <f t="array" ref="K141">_xlfn.IFS(J141 = $Z$2, $AE$2, J141 = $Z$3, $AE$2, J141 = $Z$4, $AE$3, J141 = $Z$5, $AE$4, J141 = $Z$6, $AE$5)</f>
        <v>#N/A</v>
      </c>
      <c r="M141" t="e" cm="1">
        <f t="array" ref="M141">_xlfn.IFS(L141 = $Z$2, $AE$2, L141 = $Z$3, $AE$2, L141 = $Z$4, $AE$3, L141 = $Z$5, $AE$4, L141 = $Z$6, $AE$5)</f>
        <v>#N/A</v>
      </c>
      <c r="O141" t="e" cm="1">
        <f t="array" ref="O141">_xlfn.IFS(N141 = $Z$2, AE$2, N141 = $Z$3, AE$2, N141 = $Z$4, AE$3, N141 = $Z$5, AE$4, N141 = $Z$6, AE$5)</f>
        <v>#N/A</v>
      </c>
    </row>
    <row r="142" spans="9:15" x14ac:dyDescent="0.35">
      <c r="I142" t="e" cm="1">
        <f t="array" ref="I142">_xlfn.IFS(H142 = $Z$2, $AE$2, H142 = $Z$3, $AE$2, H142 = $Z$4, $AE$3, H142 = $Z$5, $AE$4, H142 = $Z$6, $AE$5)</f>
        <v>#N/A</v>
      </c>
      <c r="K142" t="e" cm="1">
        <f t="array" ref="K142">_xlfn.IFS(J142 = $Z$2, $AE$2, J142 = $Z$3, $AE$2, J142 = $Z$4, $AE$3, J142 = $Z$5, $AE$4, J142 = $Z$6, $AE$5)</f>
        <v>#N/A</v>
      </c>
      <c r="M142" t="e" cm="1">
        <f t="array" ref="M142">_xlfn.IFS(L142 = $Z$2, $AE$2, L142 = $Z$3, $AE$2, L142 = $Z$4, $AE$3, L142 = $Z$5, $AE$4, L142 = $Z$6, $AE$5)</f>
        <v>#N/A</v>
      </c>
      <c r="O142" t="e" cm="1">
        <f t="array" ref="O142">_xlfn.IFS(N142 = $Z$2, AE$2, N142 = $Z$3, AE$2, N142 = $Z$4, AE$3, N142 = $Z$5, AE$4, N142 = $Z$6, AE$5)</f>
        <v>#N/A</v>
      </c>
    </row>
    <row r="143" spans="9:15" x14ac:dyDescent="0.35">
      <c r="I143" t="e" cm="1">
        <f t="array" ref="I143">_xlfn.IFS(H143 = $Z$2, $AE$2, H143 = $Z$3, $AE$2, H143 = $Z$4, $AE$3, H143 = $Z$5, $AE$4, H143 = $Z$6, $AE$5)</f>
        <v>#N/A</v>
      </c>
      <c r="K143" t="e" cm="1">
        <f t="array" ref="K143">_xlfn.IFS(J143 = $Z$2, $AE$2, J143 = $Z$3, $AE$2, J143 = $Z$4, $AE$3, J143 = $Z$5, $AE$4, J143 = $Z$6, $AE$5)</f>
        <v>#N/A</v>
      </c>
      <c r="M143" t="e" cm="1">
        <f t="array" ref="M143">_xlfn.IFS(L143 = $Z$2, $AE$2, L143 = $Z$3, $AE$2, L143 = $Z$4, $AE$3, L143 = $Z$5, $AE$4, L143 = $Z$6, $AE$5)</f>
        <v>#N/A</v>
      </c>
      <c r="O143" t="e" cm="1">
        <f t="array" ref="O143">_xlfn.IFS(N143 = $Z$2, AE$2, N143 = $Z$3, AE$2, N143 = $Z$4, AE$3, N143 = $Z$5, AE$4, N143 = $Z$6, AE$5)</f>
        <v>#N/A</v>
      </c>
    </row>
    <row r="144" spans="9:15" x14ac:dyDescent="0.35">
      <c r="I144" t="e" cm="1">
        <f t="array" ref="I144">_xlfn.IFS(H144 = $Z$2, $AE$2, H144 = $Z$3, $AE$2, H144 = $Z$4, $AE$3, H144 = $Z$5, $AE$4, H144 = $Z$6, $AE$5)</f>
        <v>#N/A</v>
      </c>
      <c r="K144" t="e" cm="1">
        <f t="array" ref="K144">_xlfn.IFS(J144 = $Z$2, $AE$2, J144 = $Z$3, $AE$2, J144 = $Z$4, $AE$3, J144 = $Z$5, $AE$4, J144 = $Z$6, $AE$5)</f>
        <v>#N/A</v>
      </c>
      <c r="M144" t="e" cm="1">
        <f t="array" ref="M144">_xlfn.IFS(L144 = $Z$2, $AE$2, L144 = $Z$3, $AE$2, L144 = $Z$4, $AE$3, L144 = $Z$5, $AE$4, L144 = $Z$6, $AE$5)</f>
        <v>#N/A</v>
      </c>
      <c r="O144" t="e" cm="1">
        <f t="array" ref="O144">_xlfn.IFS(N144 = $Z$2, AE$2, N144 = $Z$3, AE$2, N144 = $Z$4, AE$3, N144 = $Z$5, AE$4, N144 = $Z$6, AE$5)</f>
        <v>#N/A</v>
      </c>
    </row>
    <row r="145" spans="9:15" x14ac:dyDescent="0.35">
      <c r="I145" t="e" cm="1">
        <f t="array" ref="I145">_xlfn.IFS(H145 = $Z$2, $AE$2, H145 = $Z$3, $AE$2, H145 = $Z$4, $AE$3, H145 = $Z$5, $AE$4, H145 = $Z$6, $AE$5)</f>
        <v>#N/A</v>
      </c>
      <c r="K145" t="e" cm="1">
        <f t="array" ref="K145">_xlfn.IFS(J145 = $Z$2, $AE$2, J145 = $Z$3, $AE$2, J145 = $Z$4, $AE$3, J145 = $Z$5, $AE$4, J145 = $Z$6, $AE$5)</f>
        <v>#N/A</v>
      </c>
      <c r="M145" t="e" cm="1">
        <f t="array" ref="M145">_xlfn.IFS(L145 = $Z$2, $AE$2, L145 = $Z$3, $AE$2, L145 = $Z$4, $AE$3, L145 = $Z$5, $AE$4, L145 = $Z$6, $AE$5)</f>
        <v>#N/A</v>
      </c>
      <c r="O145" t="e" cm="1">
        <f t="array" ref="O145">_xlfn.IFS(N145 = $Z$2, AE$2, N145 = $Z$3, AE$2, N145 = $Z$4, AE$3, N145 = $Z$5, AE$4, N145 = $Z$6, AE$5)</f>
        <v>#N/A</v>
      </c>
    </row>
    <row r="146" spans="9:15" x14ac:dyDescent="0.35">
      <c r="I146" t="e" cm="1">
        <f t="array" ref="I146">_xlfn.IFS(H146 = $Z$2, $AE$2, H146 = $Z$3, $AE$2, H146 = $Z$4, $AE$3, H146 = $Z$5, $AE$4, H146 = $Z$6, $AE$5)</f>
        <v>#N/A</v>
      </c>
      <c r="K146" t="e" cm="1">
        <f t="array" ref="K146">_xlfn.IFS(J146 = $Z$2, $AE$2, J146 = $Z$3, $AE$2, J146 = $Z$4, $AE$3, J146 = $Z$5, $AE$4, J146 = $Z$6, $AE$5)</f>
        <v>#N/A</v>
      </c>
      <c r="M146" t="e" cm="1">
        <f t="array" ref="M146">_xlfn.IFS(L146 = $Z$2, $AE$2, L146 = $Z$3, $AE$2, L146 = $Z$4, $AE$3, L146 = $Z$5, $AE$4, L146 = $Z$6, $AE$5)</f>
        <v>#N/A</v>
      </c>
      <c r="O146" t="e" cm="1">
        <f t="array" ref="O146">_xlfn.IFS(N146 = $Z$2, AE$2, N146 = $Z$3, AE$2, N146 = $Z$4, AE$3, N146 = $Z$5, AE$4, N146 = $Z$6, AE$5)</f>
        <v>#N/A</v>
      </c>
    </row>
    <row r="147" spans="9:15" x14ac:dyDescent="0.35">
      <c r="I147" t="e" cm="1">
        <f t="array" ref="I147">_xlfn.IFS(H147 = $Z$2, $AE$2, H147 = $Z$3, $AE$2, H147 = $Z$4, $AE$3, H147 = $Z$5, $AE$4, H147 = $Z$6, $AE$5)</f>
        <v>#N/A</v>
      </c>
      <c r="K147" t="e" cm="1">
        <f t="array" ref="K147">_xlfn.IFS(J147 = $Z$2, $AE$2, J147 = $Z$3, $AE$2, J147 = $Z$4, $AE$3, J147 = $Z$5, $AE$4, J147 = $Z$6, $AE$5)</f>
        <v>#N/A</v>
      </c>
      <c r="M147" t="e" cm="1">
        <f t="array" ref="M147">_xlfn.IFS(L147 = $Z$2, $AE$2, L147 = $Z$3, $AE$2, L147 = $Z$4, $AE$3, L147 = $Z$5, $AE$4, L147 = $Z$6, $AE$5)</f>
        <v>#N/A</v>
      </c>
      <c r="O147" t="e" cm="1">
        <f t="array" ref="O147">_xlfn.IFS(N147 = $Z$2, AE$2, N147 = $Z$3, AE$2, N147 = $Z$4, AE$3, N147 = $Z$5, AE$4, N147 = $Z$6, AE$5)</f>
        <v>#N/A</v>
      </c>
    </row>
    <row r="148" spans="9:15" x14ac:dyDescent="0.35">
      <c r="I148" t="e" cm="1">
        <f t="array" ref="I148">_xlfn.IFS(H148 = $Z$2, $AE$2, H148 = $Z$3, $AE$2, H148 = $Z$4, $AE$3, H148 = $Z$5, $AE$4, H148 = $Z$6, $AE$5)</f>
        <v>#N/A</v>
      </c>
      <c r="K148" t="e" cm="1">
        <f t="array" ref="K148">_xlfn.IFS(J148 = $Z$2, $AE$2, J148 = $Z$3, $AE$2, J148 = $Z$4, $AE$3, J148 = $Z$5, $AE$4, J148 = $Z$6, $AE$5)</f>
        <v>#N/A</v>
      </c>
      <c r="M148" t="e" cm="1">
        <f t="array" ref="M148">_xlfn.IFS(L148 = $Z$2, $AE$2, L148 = $Z$3, $AE$2, L148 = $Z$4, $AE$3, L148 = $Z$5, $AE$4, L148 = $Z$6, $AE$5)</f>
        <v>#N/A</v>
      </c>
      <c r="O148" t="e" cm="1">
        <f t="array" ref="O148">_xlfn.IFS(N148 = $Z$2, AE$2, N148 = $Z$3, AE$2, N148 = $Z$4, AE$3, N148 = $Z$5, AE$4, N148 = $Z$6, AE$5)</f>
        <v>#N/A</v>
      </c>
    </row>
    <row r="149" spans="9:15" x14ac:dyDescent="0.35">
      <c r="I149" t="e" cm="1">
        <f t="array" ref="I149">_xlfn.IFS(H149 = $Z$2, $AE$2, H149 = $Z$3, $AE$2, H149 = $Z$4, $AE$3, H149 = $Z$5, $AE$4, H149 = $Z$6, $AE$5)</f>
        <v>#N/A</v>
      </c>
      <c r="K149" t="e" cm="1">
        <f t="array" ref="K149">_xlfn.IFS(J149 = $Z$2, $AE$2, J149 = $Z$3, $AE$2, J149 = $Z$4, $AE$3, J149 = $Z$5, $AE$4, J149 = $Z$6, $AE$5)</f>
        <v>#N/A</v>
      </c>
      <c r="M149" t="e" cm="1">
        <f t="array" ref="M149">_xlfn.IFS(L149 = $Z$2, $AE$2, L149 = $Z$3, $AE$2, L149 = $Z$4, $AE$3, L149 = $Z$5, $AE$4, L149 = $Z$6, $AE$5)</f>
        <v>#N/A</v>
      </c>
      <c r="O149" t="e" cm="1">
        <f t="array" ref="O149">_xlfn.IFS(N149 = $Z$2, AE$2, N149 = $Z$3, AE$2, N149 = $Z$4, AE$3, N149 = $Z$5, AE$4, N149 = $Z$6, AE$5)</f>
        <v>#N/A</v>
      </c>
    </row>
    <row r="150" spans="9:15" x14ac:dyDescent="0.35">
      <c r="I150" t="e" cm="1">
        <f t="array" ref="I150">_xlfn.IFS(H150 = $Z$2, $AE$2, H150 = $Z$3, $AE$2, H150 = $Z$4, $AE$3, H150 = $Z$5, $AE$4, H150 = $Z$6, $AE$5)</f>
        <v>#N/A</v>
      </c>
      <c r="K150" t="e" cm="1">
        <f t="array" ref="K150">_xlfn.IFS(J150 = $Z$2, $AE$2, J150 = $Z$3, $AE$2, J150 = $Z$4, $AE$3, J150 = $Z$5, $AE$4, J150 = $Z$6, $AE$5)</f>
        <v>#N/A</v>
      </c>
      <c r="M150" t="e" cm="1">
        <f t="array" ref="M150">_xlfn.IFS(L150 = $Z$2, $AE$2, L150 = $Z$3, $AE$2, L150 = $Z$4, $AE$3, L150 = $Z$5, $AE$4, L150 = $Z$6, $AE$5)</f>
        <v>#N/A</v>
      </c>
      <c r="O150" t="e" cm="1">
        <f t="array" ref="O150">_xlfn.IFS(N150 = $Z$2, AE$2, N150 = $Z$3, AE$2, N150 = $Z$4, AE$3, N150 = $Z$5, AE$4, N150 = $Z$6, AE$5)</f>
        <v>#N/A</v>
      </c>
    </row>
    <row r="151" spans="9:15" x14ac:dyDescent="0.35">
      <c r="I151" t="e" cm="1">
        <f t="array" ref="I151">_xlfn.IFS(H151 = $Z$2, $AE$2, H151 = $Z$3, $AE$2, H151 = $Z$4, $AE$3, H151 = $Z$5, $AE$4, H151 = $Z$6, $AE$5)</f>
        <v>#N/A</v>
      </c>
      <c r="K151" t="e" cm="1">
        <f t="array" ref="K151">_xlfn.IFS(J151 = $Z$2, $AE$2, J151 = $Z$3, $AE$2, J151 = $Z$4, $AE$3, J151 = $Z$5, $AE$4, J151 = $Z$6, $AE$5)</f>
        <v>#N/A</v>
      </c>
      <c r="M151" t="e" cm="1">
        <f t="array" ref="M151">_xlfn.IFS(L151 = $Z$2, $AE$2, L151 = $Z$3, $AE$2, L151 = $Z$4, $AE$3, L151 = $Z$5, $AE$4, L151 = $Z$6, $AE$5)</f>
        <v>#N/A</v>
      </c>
      <c r="O151" t="e" cm="1">
        <f t="array" ref="O151">_xlfn.IFS(N151 = $Z$2, AE$2, N151 = $Z$3, AE$2, N151 = $Z$4, AE$3, N151 = $Z$5, AE$4, N151 = $Z$6, AE$5)</f>
        <v>#N/A</v>
      </c>
    </row>
    <row r="152" spans="9:15" x14ac:dyDescent="0.35">
      <c r="I152" t="e" cm="1">
        <f t="array" ref="I152">_xlfn.IFS(H152 = $Z$2, $AE$2, H152 = $Z$3, $AE$2, H152 = $Z$4, $AE$3, H152 = $Z$5, $AE$4, H152 = $Z$6, $AE$5)</f>
        <v>#N/A</v>
      </c>
      <c r="K152" t="e" cm="1">
        <f t="array" ref="K152">_xlfn.IFS(J152 = $Z$2, $AE$2, J152 = $Z$3, $AE$2, J152 = $Z$4, $AE$3, J152 = $Z$5, $AE$4, J152 = $Z$6, $AE$5)</f>
        <v>#N/A</v>
      </c>
      <c r="M152" t="e" cm="1">
        <f t="array" ref="M152">_xlfn.IFS(L152 = $Z$2, $AE$2, L152 = $Z$3, $AE$2, L152 = $Z$4, $AE$3, L152 = $Z$5, $AE$4, L152 = $Z$6, $AE$5)</f>
        <v>#N/A</v>
      </c>
      <c r="O152" t="e" cm="1">
        <f t="array" ref="O152">_xlfn.IFS(N152 = $Z$2, AE$2, N152 = $Z$3, AE$2, N152 = $Z$4, AE$3, N152 = $Z$5, AE$4, N152 = $Z$6, AE$5)</f>
        <v>#N/A</v>
      </c>
    </row>
    <row r="153" spans="9:15" x14ac:dyDescent="0.35">
      <c r="I153" t="e" cm="1">
        <f t="array" ref="I153">_xlfn.IFS(H153 = $Z$2, $AE$2, H153 = $Z$3, $AE$2, H153 = $Z$4, $AE$3, H153 = $Z$5, $AE$4, H153 = $Z$6, $AE$5)</f>
        <v>#N/A</v>
      </c>
      <c r="K153" t="e" cm="1">
        <f t="array" ref="K153">_xlfn.IFS(J153 = $Z$2, $AE$2, J153 = $Z$3, $AE$2, J153 = $Z$4, $AE$3, J153 = $Z$5, $AE$4, J153 = $Z$6, $AE$5)</f>
        <v>#N/A</v>
      </c>
      <c r="M153" t="e" cm="1">
        <f t="array" ref="M153">_xlfn.IFS(L153 = $Z$2, $AE$2, L153 = $Z$3, $AE$2, L153 = $Z$4, $AE$3, L153 = $Z$5, $AE$4, L153 = $Z$6, $AE$5)</f>
        <v>#N/A</v>
      </c>
      <c r="O153" t="e" cm="1">
        <f t="array" ref="O153">_xlfn.IFS(N153 = $Z$2, AE$2, N153 = $Z$3, AE$2, N153 = $Z$4, AE$3, N153 = $Z$5, AE$4, N153 = $Z$6, AE$5)</f>
        <v>#N/A</v>
      </c>
    </row>
    <row r="154" spans="9:15" x14ac:dyDescent="0.35">
      <c r="I154" t="e" cm="1">
        <f t="array" ref="I154">_xlfn.IFS(H154 = $Z$2, $AE$2, H154 = $Z$3, $AE$2, H154 = $Z$4, $AE$3, H154 = $Z$5, $AE$4, H154 = $Z$6, $AE$5)</f>
        <v>#N/A</v>
      </c>
      <c r="K154" t="e" cm="1">
        <f t="array" ref="K154">_xlfn.IFS(J154 = $Z$2, $AE$2, J154 = $Z$3, $AE$2, J154 = $Z$4, $AE$3, J154 = $Z$5, $AE$4, J154 = $Z$6, $AE$5)</f>
        <v>#N/A</v>
      </c>
      <c r="M154" t="e" cm="1">
        <f t="array" ref="M154">_xlfn.IFS(L154 = $Z$2, $AE$2, L154 = $Z$3, $AE$2, L154 = $Z$4, $AE$3, L154 = $Z$5, $AE$4, L154 = $Z$6, $AE$5)</f>
        <v>#N/A</v>
      </c>
      <c r="O154" t="e" cm="1">
        <f t="array" ref="O154">_xlfn.IFS(N154 = $Z$2, AE$2, N154 = $Z$3, AE$2, N154 = $Z$4, AE$3, N154 = $Z$5, AE$4, N154 = $Z$6, AE$5)</f>
        <v>#N/A</v>
      </c>
    </row>
    <row r="155" spans="9:15" x14ac:dyDescent="0.35">
      <c r="I155" t="e" cm="1">
        <f t="array" ref="I155">_xlfn.IFS(H155 = $Z$2, $AE$2, H155 = $Z$3, $AE$2, H155 = $Z$4, $AE$3, H155 = $Z$5, $AE$4, H155 = $Z$6, $AE$5)</f>
        <v>#N/A</v>
      </c>
      <c r="K155" t="e" cm="1">
        <f t="array" ref="K155">_xlfn.IFS(J155 = $Z$2, $AE$2, J155 = $Z$3, $AE$2, J155 = $Z$4, $AE$3, J155 = $Z$5, $AE$4, J155 = $Z$6, $AE$5)</f>
        <v>#N/A</v>
      </c>
      <c r="M155" t="e" cm="1">
        <f t="array" ref="M155">_xlfn.IFS(L155 = $Z$2, $AE$2, L155 = $Z$3, $AE$2, L155 = $Z$4, $AE$3, L155 = $Z$5, $AE$4, L155 = $Z$6, $AE$5)</f>
        <v>#N/A</v>
      </c>
      <c r="O155" t="e" cm="1">
        <f t="array" ref="O155">_xlfn.IFS(N155 = $Z$2, AE$2, N155 = $Z$3, AE$2, N155 = $Z$4, AE$3, N155 = $Z$5, AE$4, N155 = $Z$6, AE$5)</f>
        <v>#N/A</v>
      </c>
    </row>
    <row r="156" spans="9:15" x14ac:dyDescent="0.35">
      <c r="I156" t="e" cm="1">
        <f t="array" ref="I156">_xlfn.IFS(H156 = $Z$2, $AE$2, H156 = $Z$3, $AE$2, H156 = $Z$4, $AE$3, H156 = $Z$5, $AE$4, H156 = $Z$6, $AE$5)</f>
        <v>#N/A</v>
      </c>
      <c r="K156" t="e" cm="1">
        <f t="array" ref="K156">_xlfn.IFS(J156 = $Z$2, $AE$2, J156 = $Z$3, $AE$2, J156 = $Z$4, $AE$3, J156 = $Z$5, $AE$4, J156 = $Z$6, $AE$5)</f>
        <v>#N/A</v>
      </c>
      <c r="M156" t="e" cm="1">
        <f t="array" ref="M156">_xlfn.IFS(L156 = $Z$2, $AE$2, L156 = $Z$3, $AE$2, L156 = $Z$4, $AE$3, L156 = $Z$5, $AE$4, L156 = $Z$6, $AE$5)</f>
        <v>#N/A</v>
      </c>
      <c r="O156" t="e" cm="1">
        <f t="array" ref="O156">_xlfn.IFS(N156 = $Z$2, AE$2, N156 = $Z$3, AE$2, N156 = $Z$4, AE$3, N156 = $Z$5, AE$4, N156 = $Z$6, AE$5)</f>
        <v>#N/A</v>
      </c>
    </row>
    <row r="157" spans="9:15" x14ac:dyDescent="0.35">
      <c r="I157" t="e" cm="1">
        <f t="array" ref="I157">_xlfn.IFS(H157 = $Z$2, $AE$2, H157 = $Z$3, $AE$2, H157 = $Z$4, $AE$3, H157 = $Z$5, $AE$4, H157 = $Z$6, $AE$5)</f>
        <v>#N/A</v>
      </c>
      <c r="K157" t="e" cm="1">
        <f t="array" ref="K157">_xlfn.IFS(J157 = $Z$2, $AE$2, J157 = $Z$3, $AE$2, J157 = $Z$4, $AE$3, J157 = $Z$5, $AE$4, J157 = $Z$6, $AE$5)</f>
        <v>#N/A</v>
      </c>
      <c r="M157" t="e" cm="1">
        <f t="array" ref="M157">_xlfn.IFS(L157 = $Z$2, $AE$2, L157 = $Z$3, $AE$2, L157 = $Z$4, $AE$3, L157 = $Z$5, $AE$4, L157 = $Z$6, $AE$5)</f>
        <v>#N/A</v>
      </c>
      <c r="O157" t="e" cm="1">
        <f t="array" ref="O157">_xlfn.IFS(N157 = $Z$2, AE$2, N157 = $Z$3, AE$2, N157 = $Z$4, AE$3, N157 = $Z$5, AE$4, N157 = $Z$6, AE$5)</f>
        <v>#N/A</v>
      </c>
    </row>
    <row r="158" spans="9:15" x14ac:dyDescent="0.35">
      <c r="I158" t="e" cm="1">
        <f t="array" ref="I158">_xlfn.IFS(H158 = $Z$2, $AE$2, H158 = $Z$3, $AE$2, H158 = $Z$4, $AE$3, H158 = $Z$5, $AE$4, H158 = $Z$6, $AE$5)</f>
        <v>#N/A</v>
      </c>
      <c r="K158" t="e" cm="1">
        <f t="array" ref="K158">_xlfn.IFS(J158 = $Z$2, $AE$2, J158 = $Z$3, $AE$2, J158 = $Z$4, $AE$3, J158 = $Z$5, $AE$4, J158 = $Z$6, $AE$5)</f>
        <v>#N/A</v>
      </c>
      <c r="M158" t="e" cm="1">
        <f t="array" ref="M158">_xlfn.IFS(L158 = $Z$2, $AE$2, L158 = $Z$3, $AE$2, L158 = $Z$4, $AE$3, L158 = $Z$5, $AE$4, L158 = $Z$6, $AE$5)</f>
        <v>#N/A</v>
      </c>
      <c r="O158" t="e" cm="1">
        <f t="array" ref="O158">_xlfn.IFS(N158 = $Z$2, AE$2, N158 = $Z$3, AE$2, N158 = $Z$4, AE$3, N158 = $Z$5, AE$4, N158 = $Z$6, AE$5)</f>
        <v>#N/A</v>
      </c>
    </row>
    <row r="159" spans="9:15" x14ac:dyDescent="0.35">
      <c r="I159" t="e" cm="1">
        <f t="array" ref="I159">_xlfn.IFS(H159 = $Z$2, $AE$2, H159 = $Z$3, $AE$2, H159 = $Z$4, $AE$3, H159 = $Z$5, $AE$4, H159 = $Z$6, $AE$5)</f>
        <v>#N/A</v>
      </c>
      <c r="K159" t="e" cm="1">
        <f t="array" ref="K159">_xlfn.IFS(J159 = $Z$2, $AE$2, J159 = $Z$3, $AE$2, J159 = $Z$4, $AE$3, J159 = $Z$5, $AE$4, J159 = $Z$6, $AE$5)</f>
        <v>#N/A</v>
      </c>
      <c r="M159" t="e" cm="1">
        <f t="array" ref="M159">_xlfn.IFS(L159 = $Z$2, $AE$2, L159 = $Z$3, $AE$2, L159 = $Z$4, $AE$3, L159 = $Z$5, $AE$4, L159 = $Z$6, $AE$5)</f>
        <v>#N/A</v>
      </c>
      <c r="O159" t="e" cm="1">
        <f t="array" ref="O159">_xlfn.IFS(N159 = $Z$2, AE$2, N159 = $Z$3, AE$2, N159 = $Z$4, AE$3, N159 = $Z$5, AE$4, N159 = $Z$6, AE$5)</f>
        <v>#N/A</v>
      </c>
    </row>
    <row r="160" spans="9:15" x14ac:dyDescent="0.35">
      <c r="I160" t="e" cm="1">
        <f t="array" ref="I160">_xlfn.IFS(H160 = $Z$2, $AE$2, H160 = $Z$3, $AE$2, H160 = $Z$4, $AE$3, H160 = $Z$5, $AE$4, H160 = $Z$6, $AE$5)</f>
        <v>#N/A</v>
      </c>
      <c r="K160" t="e" cm="1">
        <f t="array" ref="K160">_xlfn.IFS(J160 = $Z$2, $AE$2, J160 = $Z$3, $AE$2, J160 = $Z$4, $AE$3, J160 = $Z$5, $AE$4, J160 = $Z$6, $AE$5)</f>
        <v>#N/A</v>
      </c>
      <c r="M160" t="e" cm="1">
        <f t="array" ref="M160">_xlfn.IFS(L160 = $Z$2, $AE$2, L160 = $Z$3, $AE$2, L160 = $Z$4, $AE$3, L160 = $Z$5, $AE$4, L160 = $Z$6, $AE$5)</f>
        <v>#N/A</v>
      </c>
      <c r="O160" t="e" cm="1">
        <f t="array" ref="O160">_xlfn.IFS(N160 = $Z$2, AE$2, N160 = $Z$3, AE$2, N160 = $Z$4, AE$3, N160 = $Z$5, AE$4, N160 = $Z$6, AE$5)</f>
        <v>#N/A</v>
      </c>
    </row>
    <row r="161" spans="9:15" x14ac:dyDescent="0.35">
      <c r="I161" t="e" cm="1">
        <f t="array" ref="I161">_xlfn.IFS(H161 = $Z$2, $AE$2, H161 = $Z$3, $AE$2, H161 = $Z$4, $AE$3, H161 = $Z$5, $AE$4, H161 = $Z$6, $AE$5)</f>
        <v>#N/A</v>
      </c>
      <c r="K161" t="e" cm="1">
        <f t="array" ref="K161">_xlfn.IFS(J161 = $Z$2, $AE$2, J161 = $Z$3, $AE$2, J161 = $Z$4, $AE$3, J161 = $Z$5, $AE$4, J161 = $Z$6, $AE$5)</f>
        <v>#N/A</v>
      </c>
      <c r="M161" t="e" cm="1">
        <f t="array" ref="M161">_xlfn.IFS(L161 = $Z$2, $AE$2, L161 = $Z$3, $AE$2, L161 = $Z$4, $AE$3, L161 = $Z$5, $AE$4, L161 = $Z$6, $AE$5)</f>
        <v>#N/A</v>
      </c>
      <c r="O161" t="e" cm="1">
        <f t="array" ref="O161">_xlfn.IFS(N161 = $Z$2, AE$2, N161 = $Z$3, AE$2, N161 = $Z$4, AE$3, N161 = $Z$5, AE$4, N161 = $Z$6, AE$5)</f>
        <v>#N/A</v>
      </c>
    </row>
    <row r="162" spans="9:15" x14ac:dyDescent="0.35">
      <c r="I162" t="e" cm="1">
        <f t="array" ref="I162">_xlfn.IFS(H162 = $Z$2, $AE$2, H162 = $Z$3, $AE$2, H162 = $Z$4, $AE$3, H162 = $Z$5, $AE$4, H162 = $Z$6, $AE$5)</f>
        <v>#N/A</v>
      </c>
      <c r="K162" t="e" cm="1">
        <f t="array" ref="K162">_xlfn.IFS(J162 = $Z$2, $AE$2, J162 = $Z$3, $AE$2, J162 = $Z$4, $AE$3, J162 = $Z$5, $AE$4, J162 = $Z$6, $AE$5)</f>
        <v>#N/A</v>
      </c>
      <c r="M162" t="e" cm="1">
        <f t="array" ref="M162">_xlfn.IFS(L162 = $Z$2, $AE$2, L162 = $Z$3, $AE$2, L162 = $Z$4, $AE$3, L162 = $Z$5, $AE$4, L162 = $Z$6, $AE$5)</f>
        <v>#N/A</v>
      </c>
      <c r="O162" t="e" cm="1">
        <f t="array" ref="O162">_xlfn.IFS(N162 = $Z$2, AE$2, N162 = $Z$3, AE$2, N162 = $Z$4, AE$3, N162 = $Z$5, AE$4, N162 = $Z$6, AE$5)</f>
        <v>#N/A</v>
      </c>
    </row>
    <row r="163" spans="9:15" x14ac:dyDescent="0.35">
      <c r="I163" t="e" cm="1">
        <f t="array" ref="I163">_xlfn.IFS(H163 = $Z$2, $AE$2, H163 = $Z$3, $AE$2, H163 = $Z$4, $AE$3, H163 = $Z$5, $AE$4, H163 = $Z$6, $AE$5)</f>
        <v>#N/A</v>
      </c>
      <c r="K163" t="e" cm="1">
        <f t="array" ref="K163">_xlfn.IFS(J163 = $Z$2, $AE$2, J163 = $Z$3, $AE$2, J163 = $Z$4, $AE$3, J163 = $Z$5, $AE$4, J163 = $Z$6, $AE$5)</f>
        <v>#N/A</v>
      </c>
      <c r="M163" t="e" cm="1">
        <f t="array" ref="M163">_xlfn.IFS(L163 = $Z$2, $AE$2, L163 = $Z$3, $AE$2, L163 = $Z$4, $AE$3, L163 = $Z$5, $AE$4, L163 = $Z$6, $AE$5)</f>
        <v>#N/A</v>
      </c>
      <c r="O163" t="e" cm="1">
        <f t="array" ref="O163">_xlfn.IFS(N163 = $Z$2, AE$2, N163 = $Z$3, AE$2, N163 = $Z$4, AE$3, N163 = $Z$5, AE$4, N163 = $Z$6, AE$5)</f>
        <v>#N/A</v>
      </c>
    </row>
    <row r="164" spans="9:15" x14ac:dyDescent="0.35">
      <c r="I164" t="e" cm="1">
        <f t="array" ref="I164">_xlfn.IFS(H164 = $Z$2, $AE$2, H164 = $Z$3, $AE$2, H164 = $Z$4, $AE$3, H164 = $Z$5, $AE$4, H164 = $Z$6, $AE$5)</f>
        <v>#N/A</v>
      </c>
      <c r="K164" t="e" cm="1">
        <f t="array" ref="K164">_xlfn.IFS(J164 = $Z$2, $AE$2, J164 = $Z$3, $AE$2, J164 = $Z$4, $AE$3, J164 = $Z$5, $AE$4, J164 = $Z$6, $AE$5)</f>
        <v>#N/A</v>
      </c>
      <c r="M164" t="e" cm="1">
        <f t="array" ref="M164">_xlfn.IFS(L164 = $Z$2, $AE$2, L164 = $Z$3, $AE$2, L164 = $Z$4, $AE$3, L164 = $Z$5, $AE$4, L164 = $Z$6, $AE$5)</f>
        <v>#N/A</v>
      </c>
      <c r="O164" t="e" cm="1">
        <f t="array" ref="O164">_xlfn.IFS(N164 = $Z$2, AE$2, N164 = $Z$3, AE$2, N164 = $Z$4, AE$3, N164 = $Z$5, AE$4, N164 = $Z$6, AE$5)</f>
        <v>#N/A</v>
      </c>
    </row>
    <row r="165" spans="9:15" x14ac:dyDescent="0.35">
      <c r="I165" t="e" cm="1">
        <f t="array" ref="I165">_xlfn.IFS(H165 = $Z$2, $AE$2, H165 = $Z$3, $AE$2, H165 = $Z$4, $AE$3, H165 = $Z$5, $AE$4, H165 = $Z$6, $AE$5)</f>
        <v>#N/A</v>
      </c>
      <c r="K165" t="e" cm="1">
        <f t="array" ref="K165">_xlfn.IFS(J165 = $Z$2, $AE$2, J165 = $Z$3, $AE$2, J165 = $Z$4, $AE$3, J165 = $Z$5, $AE$4, J165 = $Z$6, $AE$5)</f>
        <v>#N/A</v>
      </c>
      <c r="M165" t="e" cm="1">
        <f t="array" ref="M165">_xlfn.IFS(L165 = $Z$2, $AE$2, L165 = $Z$3, $AE$2, L165 = $Z$4, $AE$3, L165 = $Z$5, $AE$4, L165 = $Z$6, $AE$5)</f>
        <v>#N/A</v>
      </c>
      <c r="O165" t="e" cm="1">
        <f t="array" ref="O165">_xlfn.IFS(N165 = $Z$2, AE$2, N165 = $Z$3, AE$2, N165 = $Z$4, AE$3, N165 = $Z$5, AE$4, N165 = $Z$6, AE$5)</f>
        <v>#N/A</v>
      </c>
    </row>
    <row r="166" spans="9:15" x14ac:dyDescent="0.35">
      <c r="I166" t="e" cm="1">
        <f t="array" ref="I166">_xlfn.IFS(H166 = $Z$2, $AE$2, H166 = $Z$3, $AE$2, H166 = $Z$4, $AE$3, H166 = $Z$5, $AE$4, H166 = $Z$6, $AE$5)</f>
        <v>#N/A</v>
      </c>
      <c r="K166" t="e" cm="1">
        <f t="array" ref="K166">_xlfn.IFS(J166 = $Z$2, $AE$2, J166 = $Z$3, $AE$2, J166 = $Z$4, $AE$3, J166 = $Z$5, $AE$4, J166 = $Z$6, $AE$5)</f>
        <v>#N/A</v>
      </c>
      <c r="M166" t="e" cm="1">
        <f t="array" ref="M166">_xlfn.IFS(L166 = $Z$2, $AE$2, L166 = $Z$3, $AE$2, L166 = $Z$4, $AE$3, L166 = $Z$5, $AE$4, L166 = $Z$6, $AE$5)</f>
        <v>#N/A</v>
      </c>
      <c r="O166" t="e" cm="1">
        <f t="array" ref="O166">_xlfn.IFS(N166 = $Z$2, AE$2, N166 = $Z$3, AE$2, N166 = $Z$4, AE$3, N166 = $Z$5, AE$4, N166 = $Z$6, AE$5)</f>
        <v>#N/A</v>
      </c>
    </row>
    <row r="167" spans="9:15" x14ac:dyDescent="0.35">
      <c r="I167" t="e" cm="1">
        <f t="array" ref="I167">_xlfn.IFS(H167 = $Z$2, $AE$2, H167 = $Z$3, $AE$2, H167 = $Z$4, $AE$3, H167 = $Z$5, $AE$4, H167 = $Z$6, $AE$5)</f>
        <v>#N/A</v>
      </c>
      <c r="K167" t="e" cm="1">
        <f t="array" ref="K167">_xlfn.IFS(J167 = $Z$2, $AE$2, J167 = $Z$3, $AE$2, J167 = $Z$4, $AE$3, J167 = $Z$5, $AE$4, J167 = $Z$6, $AE$5)</f>
        <v>#N/A</v>
      </c>
      <c r="M167" t="e" cm="1">
        <f t="array" ref="M167">_xlfn.IFS(L167 = $Z$2, $AE$2, L167 = $Z$3, $AE$2, L167 = $Z$4, $AE$3, L167 = $Z$5, $AE$4, L167 = $Z$6, $AE$5)</f>
        <v>#N/A</v>
      </c>
      <c r="O167" t="e" cm="1">
        <f t="array" ref="O167">_xlfn.IFS(N167 = $Z$2, AE$2, N167 = $Z$3, AE$2, N167 = $Z$4, AE$3, N167 = $Z$5, AE$4, N167 = $Z$6, AE$5)</f>
        <v>#N/A</v>
      </c>
    </row>
    <row r="168" spans="9:15" x14ac:dyDescent="0.35">
      <c r="I168" t="e" cm="1">
        <f t="array" ref="I168">_xlfn.IFS(H168 = $Z$2, $AE$2, H168 = $Z$3, $AE$2, H168 = $Z$4, $AE$3, H168 = $Z$5, $AE$4, H168 = $Z$6, $AE$5)</f>
        <v>#N/A</v>
      </c>
      <c r="K168" t="e" cm="1">
        <f t="array" ref="K168">_xlfn.IFS(J168 = $Z$2, $AE$2, J168 = $Z$3, $AE$2, J168 = $Z$4, $AE$3, J168 = $Z$5, $AE$4, J168 = $Z$6, $AE$5)</f>
        <v>#N/A</v>
      </c>
      <c r="M168" t="e" cm="1">
        <f t="array" ref="M168">_xlfn.IFS(L168 = $Z$2, $AE$2, L168 = $Z$3, $AE$2, L168 = $Z$4, $AE$3, L168 = $Z$5, $AE$4, L168 = $Z$6, $AE$5)</f>
        <v>#N/A</v>
      </c>
      <c r="O168" t="e" cm="1">
        <f t="array" ref="O168">_xlfn.IFS(N168 = $Z$2, AE$2, N168 = $Z$3, AE$2, N168 = $Z$4, AE$3, N168 = $Z$5, AE$4, N168 = $Z$6, AE$5)</f>
        <v>#N/A</v>
      </c>
    </row>
    <row r="169" spans="9:15" x14ac:dyDescent="0.35">
      <c r="I169" t="e" cm="1">
        <f t="array" ref="I169">_xlfn.IFS(H169 = $Z$2, $AE$2, H169 = $Z$3, $AE$2, H169 = $Z$4, $AE$3, H169 = $Z$5, $AE$4, H169 = $Z$6, $AE$5)</f>
        <v>#N/A</v>
      </c>
      <c r="K169" t="e" cm="1">
        <f t="array" ref="K169">_xlfn.IFS(J169 = $Z$2, $AE$2, J169 = $Z$3, $AE$2, J169 = $Z$4, $AE$3, J169 = $Z$5, $AE$4, J169 = $Z$6, $AE$5)</f>
        <v>#N/A</v>
      </c>
      <c r="M169" t="e" cm="1">
        <f t="array" ref="M169">_xlfn.IFS(L169 = $Z$2, $AE$2, L169 = $Z$3, $AE$2, L169 = $Z$4, $AE$3, L169 = $Z$5, $AE$4, L169 = $Z$6, $AE$5)</f>
        <v>#N/A</v>
      </c>
      <c r="O169" t="e" cm="1">
        <f t="array" ref="O169">_xlfn.IFS(N169 = $Z$2, AE$2, N169 = $Z$3, AE$2, N169 = $Z$4, AE$3, N169 = $Z$5, AE$4, N169 = $Z$6, AE$5)</f>
        <v>#N/A</v>
      </c>
    </row>
    <row r="170" spans="9:15" x14ac:dyDescent="0.35">
      <c r="I170" t="e" cm="1">
        <f t="array" ref="I170">_xlfn.IFS(H170 = $Z$2, $AE$2, H170 = $Z$3, $AE$2, H170 = $Z$4, $AE$3, H170 = $Z$5, $AE$4, H170 = $Z$6, $AE$5)</f>
        <v>#N/A</v>
      </c>
      <c r="K170" t="e" cm="1">
        <f t="array" ref="K170">_xlfn.IFS(J170 = $Z$2, $AE$2, J170 = $Z$3, $AE$2, J170 = $Z$4, $AE$3, J170 = $Z$5, $AE$4, J170 = $Z$6, $AE$5)</f>
        <v>#N/A</v>
      </c>
      <c r="M170" t="e" cm="1">
        <f t="array" ref="M170">_xlfn.IFS(L170 = $Z$2, $AE$2, L170 = $Z$3, $AE$2, L170 = $Z$4, $AE$3, L170 = $Z$5, $AE$4, L170 = $Z$6, $AE$5)</f>
        <v>#N/A</v>
      </c>
      <c r="O170" t="e" cm="1">
        <f t="array" ref="O170">_xlfn.IFS(N170 = $Z$2, AE$2, N170 = $Z$3, AE$2, N170 = $Z$4, AE$3, N170 = $Z$5, AE$4, N170 = $Z$6, AE$5)</f>
        <v>#N/A</v>
      </c>
    </row>
    <row r="171" spans="9:15" x14ac:dyDescent="0.35">
      <c r="I171" t="e" cm="1">
        <f t="array" ref="I171">_xlfn.IFS(H171 = $Z$2, $AE$2, H171 = $Z$3, $AE$2, H171 = $Z$4, $AE$3, H171 = $Z$5, $AE$4, H171 = $Z$6, $AE$5)</f>
        <v>#N/A</v>
      </c>
      <c r="K171" t="e" cm="1">
        <f t="array" ref="K171">_xlfn.IFS(J171 = $Z$2, $AE$2, J171 = $Z$3, $AE$2, J171 = $Z$4, $AE$3, J171 = $Z$5, $AE$4, J171 = $Z$6, $AE$5)</f>
        <v>#N/A</v>
      </c>
      <c r="M171" t="e" cm="1">
        <f t="array" ref="M171">_xlfn.IFS(L171 = $Z$2, $AE$2, L171 = $Z$3, $AE$2, L171 = $Z$4, $AE$3, L171 = $Z$5, $AE$4, L171 = $Z$6, $AE$5)</f>
        <v>#N/A</v>
      </c>
      <c r="O171" t="e" cm="1">
        <f t="array" ref="O171">_xlfn.IFS(N171 = $Z$2, AE$2, N171 = $Z$3, AE$2, N171 = $Z$4, AE$3, N171 = $Z$5, AE$4, N171 = $Z$6, AE$5)</f>
        <v>#N/A</v>
      </c>
    </row>
    <row r="172" spans="9:15" x14ac:dyDescent="0.35">
      <c r="I172" t="e" cm="1">
        <f t="array" ref="I172">_xlfn.IFS(H172 = $Z$2, $AE$2, H172 = $Z$3, $AE$2, H172 = $Z$4, $AE$3, H172 = $Z$5, $AE$4, H172 = $Z$6, $AE$5)</f>
        <v>#N/A</v>
      </c>
      <c r="K172" t="e" cm="1">
        <f t="array" ref="K172">_xlfn.IFS(J172 = $Z$2, $AE$2, J172 = $Z$3, $AE$2, J172 = $Z$4, $AE$3, J172 = $Z$5, $AE$4, J172 = $Z$6, $AE$5)</f>
        <v>#N/A</v>
      </c>
      <c r="M172" t="e" cm="1">
        <f t="array" ref="M172">_xlfn.IFS(L172 = $Z$2, $AE$2, L172 = $Z$3, $AE$2, L172 = $Z$4, $AE$3, L172 = $Z$5, $AE$4, L172 = $Z$6, $AE$5)</f>
        <v>#N/A</v>
      </c>
      <c r="O172" t="e" cm="1">
        <f t="array" ref="O172">_xlfn.IFS(N172 = $Z$2, AE$2, N172 = $Z$3, AE$2, N172 = $Z$4, AE$3, N172 = $Z$5, AE$4, N172 = $Z$6, AE$5)</f>
        <v>#N/A</v>
      </c>
    </row>
    <row r="173" spans="9:15" x14ac:dyDescent="0.35">
      <c r="I173" t="e" cm="1">
        <f t="array" ref="I173">_xlfn.IFS(H173 = $Z$2, $AE$2, H173 = $Z$3, $AE$2, H173 = $Z$4, $AE$3, H173 = $Z$5, $AE$4, H173 = $Z$6, $AE$5)</f>
        <v>#N/A</v>
      </c>
      <c r="K173" t="e" cm="1">
        <f t="array" ref="K173">_xlfn.IFS(J173 = $Z$2, $AE$2, J173 = $Z$3, $AE$2, J173 = $Z$4, $AE$3, J173 = $Z$5, $AE$4, J173 = $Z$6, $AE$5)</f>
        <v>#N/A</v>
      </c>
      <c r="M173" t="e" cm="1">
        <f t="array" ref="M173">_xlfn.IFS(L173 = $Z$2, $AE$2, L173 = $Z$3, $AE$2, L173 = $Z$4, $AE$3, L173 = $Z$5, $AE$4, L173 = $Z$6, $AE$5)</f>
        <v>#N/A</v>
      </c>
      <c r="O173" t="e" cm="1">
        <f t="array" ref="O173">_xlfn.IFS(N173 = $Z$2, AE$2, N173 = $Z$3, AE$2, N173 = $Z$4, AE$3, N173 = $Z$5, AE$4, N173 = $Z$6, AE$5)</f>
        <v>#N/A</v>
      </c>
    </row>
    <row r="174" spans="9:15" x14ac:dyDescent="0.35">
      <c r="I174" t="e" cm="1">
        <f t="array" ref="I174">_xlfn.IFS(H174 = $Z$2, $AE$2, H174 = $Z$3, $AE$2, H174 = $Z$4, $AE$3, H174 = $Z$5, $AE$4, H174 = $Z$6, $AE$5)</f>
        <v>#N/A</v>
      </c>
      <c r="K174" t="e" cm="1">
        <f t="array" ref="K174">_xlfn.IFS(J174 = $Z$2, $AE$2, J174 = $Z$3, $AE$2, J174 = $Z$4, $AE$3, J174 = $Z$5, $AE$4, J174 = $Z$6, $AE$5)</f>
        <v>#N/A</v>
      </c>
      <c r="M174" t="e" cm="1">
        <f t="array" ref="M174">_xlfn.IFS(L174 = $Z$2, $AE$2, L174 = $Z$3, $AE$2, L174 = $Z$4, $AE$3, L174 = $Z$5, $AE$4, L174 = $Z$6, $AE$5)</f>
        <v>#N/A</v>
      </c>
      <c r="O174" t="e" cm="1">
        <f t="array" ref="O174">_xlfn.IFS(N174 = $Z$2, AE$2, N174 = $Z$3, AE$2, N174 = $Z$4, AE$3, N174 = $Z$5, AE$4, N174 = $Z$6, AE$5)</f>
        <v>#N/A</v>
      </c>
    </row>
    <row r="175" spans="9:15" x14ac:dyDescent="0.35">
      <c r="I175" t="e" cm="1">
        <f t="array" ref="I175">_xlfn.IFS(H175 = $Z$2, $AE$2, H175 = $Z$3, $AE$2, H175 = $Z$4, $AE$3, H175 = $Z$5, $AE$4, H175 = $Z$6, $AE$5)</f>
        <v>#N/A</v>
      </c>
      <c r="K175" t="e" cm="1">
        <f t="array" ref="K175">_xlfn.IFS(J175 = $Z$2, $AE$2, J175 = $Z$3, $AE$2, J175 = $Z$4, $AE$3, J175 = $Z$5, $AE$4, J175 = $Z$6, $AE$5)</f>
        <v>#N/A</v>
      </c>
      <c r="M175" t="e" cm="1">
        <f t="array" ref="M175">_xlfn.IFS(L175 = $Z$2, $AE$2, L175 = $Z$3, $AE$2, L175 = $Z$4, $AE$3, L175 = $Z$5, $AE$4, L175 = $Z$6, $AE$5)</f>
        <v>#N/A</v>
      </c>
      <c r="O175" t="e" cm="1">
        <f t="array" ref="O175">_xlfn.IFS(N175 = $Z$2, AE$2, N175 = $Z$3, AE$2, N175 = $Z$4, AE$3, N175 = $Z$5, AE$4, N175 = $Z$6, AE$5)</f>
        <v>#N/A</v>
      </c>
    </row>
    <row r="176" spans="9:15" x14ac:dyDescent="0.35">
      <c r="I176" t="e" cm="1">
        <f t="array" ref="I176">_xlfn.IFS(H176 = $Z$2, $AE$2, H176 = $Z$3, $AE$2, H176 = $Z$4, $AE$3, H176 = $Z$5, $AE$4, H176 = $Z$6, $AE$5)</f>
        <v>#N/A</v>
      </c>
      <c r="K176" t="e" cm="1">
        <f t="array" ref="K176">_xlfn.IFS(J176 = $Z$2, $AE$2, J176 = $Z$3, $AE$2, J176 = $Z$4, $AE$3, J176 = $Z$5, $AE$4, J176 = $Z$6, $AE$5)</f>
        <v>#N/A</v>
      </c>
      <c r="M176" t="e" cm="1">
        <f t="array" ref="M176">_xlfn.IFS(L176 = $Z$2, $AE$2, L176 = $Z$3, $AE$2, L176 = $Z$4, $AE$3, L176 = $Z$5, $AE$4, L176 = $Z$6, $AE$5)</f>
        <v>#N/A</v>
      </c>
      <c r="O176" t="e" cm="1">
        <f t="array" ref="O176">_xlfn.IFS(N176 = $Z$2, AE$2, N176 = $Z$3, AE$2, N176 = $Z$4, AE$3, N176 = $Z$5, AE$4, N176 = $Z$6, AE$5)</f>
        <v>#N/A</v>
      </c>
    </row>
    <row r="177" spans="9:15" x14ac:dyDescent="0.35">
      <c r="I177" t="e" cm="1">
        <f t="array" ref="I177">_xlfn.IFS(H177 = $Z$2, $AE$2, H177 = $Z$3, $AE$2, H177 = $Z$4, $AE$3, H177 = $Z$5, $AE$4, H177 = $Z$6, $AE$5)</f>
        <v>#N/A</v>
      </c>
      <c r="K177" t="e" cm="1">
        <f t="array" ref="K177">_xlfn.IFS(J177 = $Z$2, $AE$2, J177 = $Z$3, $AE$2, J177 = $Z$4, $AE$3, J177 = $Z$5, $AE$4, J177 = $Z$6, $AE$5)</f>
        <v>#N/A</v>
      </c>
      <c r="M177" t="e" cm="1">
        <f t="array" ref="M177">_xlfn.IFS(L177 = $Z$2, $AE$2, L177 = $Z$3, $AE$2, L177 = $Z$4, $AE$3, L177 = $Z$5, $AE$4, L177 = $Z$6, $AE$5)</f>
        <v>#N/A</v>
      </c>
      <c r="O177" t="e" cm="1">
        <f t="array" ref="O177">_xlfn.IFS(N177 = $Z$2, AE$2, N177 = $Z$3, AE$2, N177 = $Z$4, AE$3, N177 = $Z$5, AE$4, N177 = $Z$6, AE$5)</f>
        <v>#N/A</v>
      </c>
    </row>
    <row r="178" spans="9:15" x14ac:dyDescent="0.35">
      <c r="I178" t="e" cm="1">
        <f t="array" ref="I178">_xlfn.IFS(H178 = $Z$2, $AE$2, H178 = $Z$3, $AE$2, H178 = $Z$4, $AE$3, H178 = $Z$5, $AE$4, H178 = $Z$6, $AE$5)</f>
        <v>#N/A</v>
      </c>
      <c r="K178" t="e" cm="1">
        <f t="array" ref="K178">_xlfn.IFS(J178 = $Z$2, $AE$2, J178 = $Z$3, $AE$2, J178 = $Z$4, $AE$3, J178 = $Z$5, $AE$4, J178 = $Z$6, $AE$5)</f>
        <v>#N/A</v>
      </c>
      <c r="M178" t="e" cm="1">
        <f t="array" ref="M178">_xlfn.IFS(L178 = $Z$2, $AE$2, L178 = $Z$3, $AE$2, L178 = $Z$4, $AE$3, L178 = $Z$5, $AE$4, L178 = $Z$6, $AE$5)</f>
        <v>#N/A</v>
      </c>
      <c r="O178" t="e" cm="1">
        <f t="array" ref="O178">_xlfn.IFS(N178 = $Z$2, AE$2, N178 = $Z$3, AE$2, N178 = $Z$4, AE$3, N178 = $Z$5, AE$4, N178 = $Z$6, AE$5)</f>
        <v>#N/A</v>
      </c>
    </row>
    <row r="179" spans="9:15" x14ac:dyDescent="0.35">
      <c r="I179" t="e" cm="1">
        <f t="array" ref="I179">_xlfn.IFS(H179 = $Z$2, $AE$2, H179 = $Z$3, $AE$2, H179 = $Z$4, $AE$3, H179 = $Z$5, $AE$4, H179 = $Z$6, $AE$5)</f>
        <v>#N/A</v>
      </c>
      <c r="K179" t="e" cm="1">
        <f t="array" ref="K179">_xlfn.IFS(J179 = $Z$2, $AE$2, J179 = $Z$3, $AE$2, J179 = $Z$4, $AE$3, J179 = $Z$5, $AE$4, J179 = $Z$6, $AE$5)</f>
        <v>#N/A</v>
      </c>
      <c r="M179" t="e" cm="1">
        <f t="array" ref="M179">_xlfn.IFS(L179 = $Z$2, $AE$2, L179 = $Z$3, $AE$2, L179 = $Z$4, $AE$3, L179 = $Z$5, $AE$4, L179 = $Z$6, $AE$5)</f>
        <v>#N/A</v>
      </c>
      <c r="O179" t="e" cm="1">
        <f t="array" ref="O179">_xlfn.IFS(N179 = $Z$2, AE$2, N179 = $Z$3, AE$2, N179 = $Z$4, AE$3, N179 = $Z$5, AE$4, N179 = $Z$6, AE$5)</f>
        <v>#N/A</v>
      </c>
    </row>
    <row r="180" spans="9:15" x14ac:dyDescent="0.35">
      <c r="I180" t="e" cm="1">
        <f t="array" ref="I180">_xlfn.IFS(H180 = $Z$2, $AE$2, H180 = $Z$3, $AE$2, H180 = $Z$4, $AE$3, H180 = $Z$5, $AE$4, H180 = $Z$6, $AE$5)</f>
        <v>#N/A</v>
      </c>
      <c r="K180" t="e" cm="1">
        <f t="array" ref="K180">_xlfn.IFS(J180 = $Z$2, $AE$2, J180 = $Z$3, $AE$2, J180 = $Z$4, $AE$3, J180 = $Z$5, $AE$4, J180 = $Z$6, $AE$5)</f>
        <v>#N/A</v>
      </c>
      <c r="M180" t="e" cm="1">
        <f t="array" ref="M180">_xlfn.IFS(L180 = $Z$2, $AE$2, L180 = $Z$3, $AE$2, L180 = $Z$4, $AE$3, L180 = $Z$5, $AE$4, L180 = $Z$6, $AE$5)</f>
        <v>#N/A</v>
      </c>
      <c r="O180" t="e" cm="1">
        <f t="array" ref="O180">_xlfn.IFS(N180 = $Z$2, AE$2, N180 = $Z$3, AE$2, N180 = $Z$4, AE$3, N180 = $Z$5, AE$4, N180 = $Z$6, AE$5)</f>
        <v>#N/A</v>
      </c>
    </row>
    <row r="181" spans="9:15" x14ac:dyDescent="0.35">
      <c r="I181" t="e" cm="1">
        <f t="array" ref="I181">_xlfn.IFS(H181 = $Z$2, $AE$2, H181 = $Z$3, $AE$2, H181 = $Z$4, $AE$3, H181 = $Z$5, $AE$4, H181 = $Z$6, $AE$5)</f>
        <v>#N/A</v>
      </c>
      <c r="K181" t="e" cm="1">
        <f t="array" ref="K181">_xlfn.IFS(J181 = $Z$2, $AE$2, J181 = $Z$3, $AE$2, J181 = $Z$4, $AE$3, J181 = $Z$5, $AE$4, J181 = $Z$6, $AE$5)</f>
        <v>#N/A</v>
      </c>
      <c r="M181" t="e" cm="1">
        <f t="array" ref="M181">_xlfn.IFS(L181 = $Z$2, $AE$2, L181 = $Z$3, $AE$2, L181 = $Z$4, $AE$3, L181 = $Z$5, $AE$4, L181 = $Z$6, $AE$5)</f>
        <v>#N/A</v>
      </c>
      <c r="O181" t="e" cm="1">
        <f t="array" ref="O181">_xlfn.IFS(N181 = $Z$2, AE$2, N181 = $Z$3, AE$2, N181 = $Z$4, AE$3, N181 = $Z$5, AE$4, N181 = $Z$6, AE$5)</f>
        <v>#N/A</v>
      </c>
    </row>
    <row r="182" spans="9:15" x14ac:dyDescent="0.35">
      <c r="I182" t="e" cm="1">
        <f t="array" ref="I182">_xlfn.IFS(H182 = $Z$2, $AE$2, H182 = $Z$3, $AE$2, H182 = $Z$4, $AE$3, H182 = $Z$5, $AE$4, H182 = $Z$6, $AE$5)</f>
        <v>#N/A</v>
      </c>
      <c r="K182" t="e" cm="1">
        <f t="array" ref="K182">_xlfn.IFS(J182 = $Z$2, $AE$2, J182 = $Z$3, $AE$2, J182 = $Z$4, $AE$3, J182 = $Z$5, $AE$4, J182 = $Z$6, $AE$5)</f>
        <v>#N/A</v>
      </c>
      <c r="M182" t="e" cm="1">
        <f t="array" ref="M182">_xlfn.IFS(L182 = $Z$2, $AE$2, L182 = $Z$3, $AE$2, L182 = $Z$4, $AE$3, L182 = $Z$5, $AE$4, L182 = $Z$6, $AE$5)</f>
        <v>#N/A</v>
      </c>
      <c r="O182" t="e" cm="1">
        <f t="array" ref="O182">_xlfn.IFS(N182 = $Z$2, AE$2, N182 = $Z$3, AE$2, N182 = $Z$4, AE$3, N182 = $Z$5, AE$4, N182 = $Z$6, AE$5)</f>
        <v>#N/A</v>
      </c>
    </row>
    <row r="183" spans="9:15" x14ac:dyDescent="0.35">
      <c r="I183" t="e" cm="1">
        <f t="array" ref="I183">_xlfn.IFS(H183 = $Z$2, $AE$2, H183 = $Z$3, $AE$2, H183 = $Z$4, $AE$3, H183 = $Z$5, $AE$4, H183 = $Z$6, $AE$5)</f>
        <v>#N/A</v>
      </c>
      <c r="K183" t="e" cm="1">
        <f t="array" ref="K183">_xlfn.IFS(J183 = $Z$2, $AE$2, J183 = $Z$3, $AE$2, J183 = $Z$4, $AE$3, J183 = $Z$5, $AE$4, J183 = $Z$6, $AE$5)</f>
        <v>#N/A</v>
      </c>
      <c r="M183" t="e" cm="1">
        <f t="array" ref="M183">_xlfn.IFS(L183 = $Z$2, $AE$2, L183 = $Z$3, $AE$2, L183 = $Z$4, $AE$3, L183 = $Z$5, $AE$4, L183 = $Z$6, $AE$5)</f>
        <v>#N/A</v>
      </c>
      <c r="O183" t="e" cm="1">
        <f t="array" ref="O183">_xlfn.IFS(N183 = $Z$2, AE$2, N183 = $Z$3, AE$2, N183 = $Z$4, AE$3, N183 = $Z$5, AE$4, N183 = $Z$6, AE$5)</f>
        <v>#N/A</v>
      </c>
    </row>
    <row r="184" spans="9:15" x14ac:dyDescent="0.35">
      <c r="I184" t="e" cm="1">
        <f t="array" ref="I184">_xlfn.IFS(H184 = $Z$2, $AE$2, H184 = $Z$3, $AE$2, H184 = $Z$4, $AE$3, H184 = $Z$5, $AE$4, H184 = $Z$6, $AE$5)</f>
        <v>#N/A</v>
      </c>
      <c r="K184" t="e" cm="1">
        <f t="array" ref="K184">_xlfn.IFS(J184 = $Z$2, $AE$2, J184 = $Z$3, $AE$2, J184 = $Z$4, $AE$3, J184 = $Z$5, $AE$4, J184 = $Z$6, $AE$5)</f>
        <v>#N/A</v>
      </c>
      <c r="M184" t="e" cm="1">
        <f t="array" ref="M184">_xlfn.IFS(L184 = $Z$2, $AE$2, L184 = $Z$3, $AE$2, L184 = $Z$4, $AE$3, L184 = $Z$5, $AE$4, L184 = $Z$6, $AE$5)</f>
        <v>#N/A</v>
      </c>
      <c r="O184" t="e" cm="1">
        <f t="array" ref="O184">_xlfn.IFS(N184 = $Z$2, AE$2, N184 = $Z$3, AE$2, N184 = $Z$4, AE$3, N184 = $Z$5, AE$4, N184 = $Z$6, AE$5)</f>
        <v>#N/A</v>
      </c>
    </row>
    <row r="185" spans="9:15" x14ac:dyDescent="0.35">
      <c r="I185" t="e" cm="1">
        <f t="array" ref="I185">_xlfn.IFS(H185 = $Z$2, $AE$2, H185 = $Z$3, $AE$2, H185 = $Z$4, $AE$3, H185 = $Z$5, $AE$4, H185 = $Z$6, $AE$5)</f>
        <v>#N/A</v>
      </c>
      <c r="K185" t="e" cm="1">
        <f t="array" ref="K185">_xlfn.IFS(J185 = $Z$2, $AE$2, J185 = $Z$3, $AE$2, J185 = $Z$4, $AE$3, J185 = $Z$5, $AE$4, J185 = $Z$6, $AE$5)</f>
        <v>#N/A</v>
      </c>
      <c r="M185" t="e" cm="1">
        <f t="array" ref="M185">_xlfn.IFS(L185 = $Z$2, $AE$2, L185 = $Z$3, $AE$2, L185 = $Z$4, $AE$3, L185 = $Z$5, $AE$4, L185 = $Z$6, $AE$5)</f>
        <v>#N/A</v>
      </c>
      <c r="O185" t="e" cm="1">
        <f t="array" ref="O185">_xlfn.IFS(N185 = $Z$2, AE$2, N185 = $Z$3, AE$2, N185 = $Z$4, AE$3, N185 = $Z$5, AE$4, N185 = $Z$6, AE$5)</f>
        <v>#N/A</v>
      </c>
    </row>
    <row r="186" spans="9:15" x14ac:dyDescent="0.35">
      <c r="I186" t="e" cm="1">
        <f t="array" ref="I186">_xlfn.IFS(H186 = $Z$2, $AE$2, H186 = $Z$3, $AE$2, H186 = $Z$4, $AE$3, H186 = $Z$5, $AE$4, H186 = $Z$6, $AE$5)</f>
        <v>#N/A</v>
      </c>
      <c r="K186" t="e" cm="1">
        <f t="array" ref="K186">_xlfn.IFS(J186 = $Z$2, $AE$2, J186 = $Z$3, $AE$2, J186 = $Z$4, $AE$3, J186 = $Z$5, $AE$4, J186 = $Z$6, $AE$5)</f>
        <v>#N/A</v>
      </c>
      <c r="M186" t="e" cm="1">
        <f t="array" ref="M186">_xlfn.IFS(L186 = $Z$2, $AE$2, L186 = $Z$3, $AE$2, L186 = $Z$4, $AE$3, L186 = $Z$5, $AE$4, L186 = $Z$6, $AE$5)</f>
        <v>#N/A</v>
      </c>
      <c r="O186" t="e" cm="1">
        <f t="array" ref="O186">_xlfn.IFS(N186 = $Z$2, AE$2, N186 = $Z$3, AE$2, N186 = $Z$4, AE$3, N186 = $Z$5, AE$4, N186 = $Z$6, AE$5)</f>
        <v>#N/A</v>
      </c>
    </row>
    <row r="187" spans="9:15" x14ac:dyDescent="0.35">
      <c r="I187" t="e" cm="1">
        <f t="array" ref="I187">_xlfn.IFS(H187 = $Z$2, $AE$2, H187 = $Z$3, $AE$2, H187 = $Z$4, $AE$3, H187 = $Z$5, $AE$4, H187 = $Z$6, $AE$5)</f>
        <v>#N/A</v>
      </c>
      <c r="K187" t="e" cm="1">
        <f t="array" ref="K187">_xlfn.IFS(J187 = $Z$2, $AE$2, J187 = $Z$3, $AE$2, J187 = $Z$4, $AE$3, J187 = $Z$5, $AE$4, J187 = $Z$6, $AE$5)</f>
        <v>#N/A</v>
      </c>
      <c r="M187" t="e" cm="1">
        <f t="array" ref="M187">_xlfn.IFS(L187 = $Z$2, $AE$2, L187 = $Z$3, $AE$2, L187 = $Z$4, $AE$3, L187 = $Z$5, $AE$4, L187 = $Z$6, $AE$5)</f>
        <v>#N/A</v>
      </c>
      <c r="O187" t="e" cm="1">
        <f t="array" ref="O187">_xlfn.IFS(N187 = $Z$2, AE$2, N187 = $Z$3, AE$2, N187 = $Z$4, AE$3, N187 = $Z$5, AE$4, N187 = $Z$6, AE$5)</f>
        <v>#N/A</v>
      </c>
    </row>
    <row r="188" spans="9:15" x14ac:dyDescent="0.35">
      <c r="I188" t="e" cm="1">
        <f t="array" ref="I188">_xlfn.IFS(H188 = $Z$2, $AE$2, H188 = $Z$3, $AE$2, H188 = $Z$4, $AE$3, H188 = $Z$5, $AE$4, H188 = $Z$6, $AE$5)</f>
        <v>#N/A</v>
      </c>
      <c r="K188" t="e" cm="1">
        <f t="array" ref="K188">_xlfn.IFS(J188 = $Z$2, $AE$2, J188 = $Z$3, $AE$2, J188 = $Z$4, $AE$3, J188 = $Z$5, $AE$4, J188 = $Z$6, $AE$5)</f>
        <v>#N/A</v>
      </c>
      <c r="M188" t="e" cm="1">
        <f t="array" ref="M188">_xlfn.IFS(L188 = $Z$2, $AE$2, L188 = $Z$3, $AE$2, L188 = $Z$4, $AE$3, L188 = $Z$5, $AE$4, L188 = $Z$6, $AE$5)</f>
        <v>#N/A</v>
      </c>
      <c r="O188" t="e" cm="1">
        <f t="array" ref="O188">_xlfn.IFS(N188 = $Z$2, AE$2, N188 = $Z$3, AE$2, N188 = $Z$4, AE$3, N188 = $Z$5, AE$4, N188 = $Z$6, AE$5)</f>
        <v>#N/A</v>
      </c>
    </row>
    <row r="189" spans="9:15" x14ac:dyDescent="0.35">
      <c r="I189" t="e" cm="1">
        <f t="array" ref="I189">_xlfn.IFS(H189 = $Z$2, $AE$2, H189 = $Z$3, $AE$2, H189 = $Z$4, $AE$3, H189 = $Z$5, $AE$4, H189 = $Z$6, $AE$5)</f>
        <v>#N/A</v>
      </c>
      <c r="K189" t="e" cm="1">
        <f t="array" ref="K189">_xlfn.IFS(J189 = $Z$2, $AE$2, J189 = $Z$3, $AE$2, J189 = $Z$4, $AE$3, J189 = $Z$5, $AE$4, J189 = $Z$6, $AE$5)</f>
        <v>#N/A</v>
      </c>
      <c r="M189" t="e" cm="1">
        <f t="array" ref="M189">_xlfn.IFS(L189 = $Z$2, $AE$2, L189 = $Z$3, $AE$2, L189 = $Z$4, $AE$3, L189 = $Z$5, $AE$4, L189 = $Z$6, $AE$5)</f>
        <v>#N/A</v>
      </c>
      <c r="O189" t="e" cm="1">
        <f t="array" ref="O189">_xlfn.IFS(N189 = $Z$2, AE$2, N189 = $Z$3, AE$2, N189 = $Z$4, AE$3, N189 = $Z$5, AE$4, N189 = $Z$6, AE$5)</f>
        <v>#N/A</v>
      </c>
    </row>
    <row r="190" spans="9:15" x14ac:dyDescent="0.35">
      <c r="I190" t="e" cm="1">
        <f t="array" ref="I190">_xlfn.IFS(H190 = $Z$2, $AE$2, H190 = $Z$3, $AE$2, H190 = $Z$4, $AE$3, H190 = $Z$5, $AE$4, H190 = $Z$6, $AE$5)</f>
        <v>#N/A</v>
      </c>
      <c r="K190" t="e" cm="1">
        <f t="array" ref="K190">_xlfn.IFS(J190 = $Z$2, $AE$2, J190 = $Z$3, $AE$2, J190 = $Z$4, $AE$3, J190 = $Z$5, $AE$4, J190 = $Z$6, $AE$5)</f>
        <v>#N/A</v>
      </c>
      <c r="M190" t="e" cm="1">
        <f t="array" ref="M190">_xlfn.IFS(L190 = $Z$2, $AE$2, L190 = $Z$3, $AE$2, L190 = $Z$4, $AE$3, L190 = $Z$5, $AE$4, L190 = $Z$6, $AE$5)</f>
        <v>#N/A</v>
      </c>
      <c r="O190" t="e" cm="1">
        <f t="array" ref="O190">_xlfn.IFS(N190 = $Z$2, AE$2, N190 = $Z$3, AE$2, N190 = $Z$4, AE$3, N190 = $Z$5, AE$4, N190 = $Z$6, AE$5)</f>
        <v>#N/A</v>
      </c>
    </row>
    <row r="191" spans="9:15" x14ac:dyDescent="0.35">
      <c r="I191" t="e" cm="1">
        <f t="array" ref="I191">_xlfn.IFS(H191 = $Z$2, $AE$2, H191 = $Z$3, $AE$2, H191 = $Z$4, $AE$3, H191 = $Z$5, $AE$4, H191 = $Z$6, $AE$5)</f>
        <v>#N/A</v>
      </c>
      <c r="K191" t="e" cm="1">
        <f t="array" ref="K191">_xlfn.IFS(J191 = $Z$2, $AE$2, J191 = $Z$3, $AE$2, J191 = $Z$4, $AE$3, J191 = $Z$5, $AE$4, J191 = $Z$6, $AE$5)</f>
        <v>#N/A</v>
      </c>
      <c r="M191" t="e" cm="1">
        <f t="array" ref="M191">_xlfn.IFS(L191 = $Z$2, $AE$2, L191 = $Z$3, $AE$2, L191 = $Z$4, $AE$3, L191 = $Z$5, $AE$4, L191 = $Z$6, $AE$5)</f>
        <v>#N/A</v>
      </c>
      <c r="O191" t="e" cm="1">
        <f t="array" ref="O191">_xlfn.IFS(N191 = $Z$2, AE$2, N191 = $Z$3, AE$2, N191 = $Z$4, AE$3, N191 = $Z$5, AE$4, N191 = $Z$6, AE$5)</f>
        <v>#N/A</v>
      </c>
    </row>
    <row r="192" spans="9:15" x14ac:dyDescent="0.35">
      <c r="I192" t="e" cm="1">
        <f t="array" ref="I192">_xlfn.IFS(H192 = $Z$2, $AE$2, H192 = $Z$3, $AE$2, H192 = $Z$4, $AE$3, H192 = $Z$5, $AE$4, H192 = $Z$6, $AE$5)</f>
        <v>#N/A</v>
      </c>
      <c r="K192" t="e" cm="1">
        <f t="array" ref="K192">_xlfn.IFS(J192 = $Z$2, $AE$2, J192 = $Z$3, $AE$2, J192 = $Z$4, $AE$3, J192 = $Z$5, $AE$4, J192 = $Z$6, $AE$5)</f>
        <v>#N/A</v>
      </c>
      <c r="M192" t="e" cm="1">
        <f t="array" ref="M192">_xlfn.IFS(L192 = $Z$2, $AE$2, L192 = $Z$3, $AE$2, L192 = $Z$4, $AE$3, L192 = $Z$5, $AE$4, L192 = $Z$6, $AE$5)</f>
        <v>#N/A</v>
      </c>
      <c r="O192" t="e" cm="1">
        <f t="array" ref="O192">_xlfn.IFS(N192 = $Z$2, AE$2, N192 = $Z$3, AE$2, N192 = $Z$4, AE$3, N192 = $Z$5, AE$4, N192 = $Z$6, AE$5)</f>
        <v>#N/A</v>
      </c>
    </row>
    <row r="193" spans="9:15" x14ac:dyDescent="0.35">
      <c r="I193" t="e" cm="1">
        <f t="array" ref="I193">_xlfn.IFS(H193 = $Z$2, $AE$2, H193 = $Z$3, $AE$2, H193 = $Z$4, $AE$3, H193 = $Z$5, $AE$4, H193 = $Z$6, $AE$5)</f>
        <v>#N/A</v>
      </c>
      <c r="K193" t="e" cm="1">
        <f t="array" ref="K193">_xlfn.IFS(J193 = $Z$2, $AE$2, J193 = $Z$3, $AE$2, J193 = $Z$4, $AE$3, J193 = $Z$5, $AE$4, J193 = $Z$6, $AE$5)</f>
        <v>#N/A</v>
      </c>
      <c r="M193" t="e" cm="1">
        <f t="array" ref="M193">_xlfn.IFS(L193 = $Z$2, $AE$2, L193 = $Z$3, $AE$2, L193 = $Z$4, $AE$3, L193 = $Z$5, $AE$4, L193 = $Z$6, $AE$5)</f>
        <v>#N/A</v>
      </c>
      <c r="O193" t="e" cm="1">
        <f t="array" ref="O193">_xlfn.IFS(N193 = $Z$2, AE$2, N193 = $Z$3, AE$2, N193 = $Z$4, AE$3, N193 = $Z$5, AE$4, N193 = $Z$6, AE$5)</f>
        <v>#N/A</v>
      </c>
    </row>
    <row r="194" spans="9:15" x14ac:dyDescent="0.35">
      <c r="I194" t="e" cm="1">
        <f t="array" ref="I194">_xlfn.IFS(H194 = $Z$2, $AE$2, H194 = $Z$3, $AE$2, H194 = $Z$4, $AE$3, H194 = $Z$5, $AE$4, H194 = $Z$6, $AE$5)</f>
        <v>#N/A</v>
      </c>
      <c r="K194" t="e" cm="1">
        <f t="array" ref="K194">_xlfn.IFS(J194 = $Z$2, $AE$2, J194 = $Z$3, $AE$2, J194 = $Z$4, $AE$3, J194 = $Z$5, $AE$4, J194 = $Z$6, $AE$5)</f>
        <v>#N/A</v>
      </c>
      <c r="M194" t="e" cm="1">
        <f t="array" ref="M194">_xlfn.IFS(L194 = $Z$2, $AE$2, L194 = $Z$3, $AE$2, L194 = $Z$4, $AE$3, L194 = $Z$5, $AE$4, L194 = $Z$6, $AE$5)</f>
        <v>#N/A</v>
      </c>
      <c r="O194" t="e" cm="1">
        <f t="array" ref="O194">_xlfn.IFS(N194 = $Z$2, AE$2, N194 = $Z$3, AE$2, N194 = $Z$4, AE$3, N194 = $Z$5, AE$4, N194 = $Z$6, AE$5)</f>
        <v>#N/A</v>
      </c>
    </row>
    <row r="195" spans="9:15" x14ac:dyDescent="0.35">
      <c r="I195" t="e" cm="1">
        <f t="array" ref="I195">_xlfn.IFS(H195 = $Z$2, $AE$2, H195 = $Z$3, $AE$2, H195 = $Z$4, $AE$3, H195 = $Z$5, $AE$4, H195 = $Z$6, $AE$5)</f>
        <v>#N/A</v>
      </c>
      <c r="K195" t="e" cm="1">
        <f t="array" ref="K195">_xlfn.IFS(J195 = $Z$2, $AE$2, J195 = $Z$3, $AE$2, J195 = $Z$4, $AE$3, J195 = $Z$5, $AE$4, J195 = $Z$6, $AE$5)</f>
        <v>#N/A</v>
      </c>
      <c r="M195" t="e" cm="1">
        <f t="array" ref="M195">_xlfn.IFS(L195 = $Z$2, $AE$2, L195 = $Z$3, $AE$2, L195 = $Z$4, $AE$3, L195 = $Z$5, $AE$4, L195 = $Z$6, $AE$5)</f>
        <v>#N/A</v>
      </c>
      <c r="O195" t="e" cm="1">
        <f t="array" ref="O195">_xlfn.IFS(N195 = $Z$2, AE$2, N195 = $Z$3, AE$2, N195 = $Z$4, AE$3, N195 = $Z$5, AE$4, N195 = $Z$6, AE$5)</f>
        <v>#N/A</v>
      </c>
    </row>
    <row r="196" spans="9:15" x14ac:dyDescent="0.35">
      <c r="I196" t="e" cm="1">
        <f t="array" ref="I196">_xlfn.IFS(H196 = $Z$2, $AE$2, H196 = $Z$3, $AE$2, H196 = $Z$4, $AE$3, H196 = $Z$5, $AE$4, H196 = $Z$6, $AE$5)</f>
        <v>#N/A</v>
      </c>
      <c r="K196" t="e" cm="1">
        <f t="array" ref="K196">_xlfn.IFS(J196 = $Z$2, $AE$2, J196 = $Z$3, $AE$2, J196 = $Z$4, $AE$3, J196 = $Z$5, $AE$4, J196 = $Z$6, $AE$5)</f>
        <v>#N/A</v>
      </c>
      <c r="M196" t="e" cm="1">
        <f t="array" ref="M196">_xlfn.IFS(L196 = $Z$2, $AE$2, L196 = $Z$3, $AE$2, L196 = $Z$4, $AE$3, L196 = $Z$5, $AE$4, L196 = $Z$6, $AE$5)</f>
        <v>#N/A</v>
      </c>
      <c r="O196" t="e" cm="1">
        <f t="array" ref="O196">_xlfn.IFS(N196 = $Z$2, AE$2, N196 = $Z$3, AE$2, N196 = $Z$4, AE$3, N196 = $Z$5, AE$4, N196 = $Z$6, AE$5)</f>
        <v>#N/A</v>
      </c>
    </row>
    <row r="197" spans="9:15" x14ac:dyDescent="0.35">
      <c r="I197" t="e" cm="1">
        <f t="array" ref="I197">_xlfn.IFS(H197 = $Z$2, $AE$2, H197 = $Z$3, $AE$2, H197 = $Z$4, $AE$3, H197 = $Z$5, $AE$4, H197 = $Z$6, $AE$5)</f>
        <v>#N/A</v>
      </c>
      <c r="K197" t="e" cm="1">
        <f t="array" ref="K197">_xlfn.IFS(J197 = $Z$2, $AE$2, J197 = $Z$3, $AE$2, J197 = $Z$4, $AE$3, J197 = $Z$5, $AE$4, J197 = $Z$6, $AE$5)</f>
        <v>#N/A</v>
      </c>
      <c r="M197" t="e" cm="1">
        <f t="array" ref="M197">_xlfn.IFS(L197 = $Z$2, $AE$2, L197 = $Z$3, $AE$2, L197 = $Z$4, $AE$3, L197 = $Z$5, $AE$4, L197 = $Z$6, $AE$5)</f>
        <v>#N/A</v>
      </c>
      <c r="O197" t="e" cm="1">
        <f t="array" ref="O197">_xlfn.IFS(N197 = $Z$2, AE$2, N197 = $Z$3, AE$2, N197 = $Z$4, AE$3, N197 = $Z$5, AE$4, N197 = $Z$6, AE$5)</f>
        <v>#N/A</v>
      </c>
    </row>
    <row r="198" spans="9:15" x14ac:dyDescent="0.35">
      <c r="I198" t="e" cm="1">
        <f t="array" ref="I198">_xlfn.IFS(H198 = $Z$2, $AE$2, H198 = $Z$3, $AE$2, H198 = $Z$4, $AE$3, H198 = $Z$5, $AE$4, H198 = $Z$6, $AE$5)</f>
        <v>#N/A</v>
      </c>
      <c r="K198" t="e" cm="1">
        <f t="array" ref="K198">_xlfn.IFS(J198 = $Z$2, $AE$2, J198 = $Z$3, $AE$2, J198 = $Z$4, $AE$3, J198 = $Z$5, $AE$4, J198 = $Z$6, $AE$5)</f>
        <v>#N/A</v>
      </c>
      <c r="M198" t="e" cm="1">
        <f t="array" ref="M198">_xlfn.IFS(L198 = $Z$2, $AE$2, L198 = $Z$3, $AE$2, L198 = $Z$4, $AE$3, L198 = $Z$5, $AE$4, L198 = $Z$6, $AE$5)</f>
        <v>#N/A</v>
      </c>
      <c r="O198" t="e" cm="1">
        <f t="array" ref="O198">_xlfn.IFS(N198 = $Z$2, AE$2, N198 = $Z$3, AE$2, N198 = $Z$4, AE$3, N198 = $Z$5, AE$4, N198 = $Z$6, AE$5)</f>
        <v>#N/A</v>
      </c>
    </row>
    <row r="199" spans="9:15" x14ac:dyDescent="0.35">
      <c r="I199" t="e" cm="1">
        <f t="array" ref="I199">_xlfn.IFS(H199 = $Z$2, $AE$2, H199 = $Z$3, $AE$2, H199 = $Z$4, $AE$3, H199 = $Z$5, $AE$4, H199 = $Z$6, $AE$5)</f>
        <v>#N/A</v>
      </c>
      <c r="K199" t="e" cm="1">
        <f t="array" ref="K199">_xlfn.IFS(J199 = $Z$2, $AE$2, J199 = $Z$3, $AE$2, J199 = $Z$4, $AE$3, J199 = $Z$5, $AE$4, J199 = $Z$6, $AE$5)</f>
        <v>#N/A</v>
      </c>
      <c r="M199" t="e" cm="1">
        <f t="array" ref="M199">_xlfn.IFS(L199 = $Z$2, $AE$2, L199 = $Z$3, $AE$2, L199 = $Z$4, $AE$3, L199 = $Z$5, $AE$4, L199 = $Z$6, $AE$5)</f>
        <v>#N/A</v>
      </c>
      <c r="O199" t="e" cm="1">
        <f t="array" ref="O199">_xlfn.IFS(N199 = $Z$2, AE$2, N199 = $Z$3, AE$2, N199 = $Z$4, AE$3, N199 = $Z$5, AE$4, N199 = $Z$6, AE$5)</f>
        <v>#N/A</v>
      </c>
    </row>
    <row r="200" spans="9:15" x14ac:dyDescent="0.35">
      <c r="I200" t="e" cm="1">
        <f t="array" ref="I200">_xlfn.IFS(H200 = $Z$2, $AE$2, H200 = $Z$3, $AE$2, H200 = $Z$4, $AE$3, H200 = $Z$5, $AE$4, H200 = $Z$6, $AE$5)</f>
        <v>#N/A</v>
      </c>
      <c r="K200" t="e" cm="1">
        <f t="array" ref="K200">_xlfn.IFS(J200 = $Z$2, $AE$2, J200 = $Z$3, $AE$2, J200 = $Z$4, $AE$3, J200 = $Z$5, $AE$4, J200 = $Z$6, $AE$5)</f>
        <v>#N/A</v>
      </c>
      <c r="M200" t="e" cm="1">
        <f t="array" ref="M200">_xlfn.IFS(L200 = $Z$2, $AE$2, L200 = $Z$3, $AE$2, L200 = $Z$4, $AE$3, L200 = $Z$5, $AE$4, L200 = $Z$6, $AE$5)</f>
        <v>#N/A</v>
      </c>
      <c r="O200" t="e" cm="1">
        <f t="array" ref="O200">_xlfn.IFS(N200 = $Z$2, AE$2, N200 = $Z$3, AE$2, N200 = $Z$4, AE$3, N200 = $Z$5, AE$4, N200 = $Z$6, AE$5)</f>
        <v>#N/A</v>
      </c>
    </row>
    <row r="201" spans="9:15" x14ac:dyDescent="0.35">
      <c r="I201" t="e" cm="1">
        <f t="array" ref="I201">_xlfn.IFS(H201 = $Z$2, $AE$2, H201 = $Z$3, $AE$2, H201 = $Z$4, $AE$3, H201 = $Z$5, $AE$4, H201 = $Z$6, $AE$5)</f>
        <v>#N/A</v>
      </c>
      <c r="K201" t="e" cm="1">
        <f t="array" ref="K201">_xlfn.IFS(J201 = $Z$2, $AE$2, J201 = $Z$3, $AE$2, J201 = $Z$4, $AE$3, J201 = $Z$5, $AE$4, J201 = $Z$6, $AE$5)</f>
        <v>#N/A</v>
      </c>
      <c r="M201" t="e" cm="1">
        <f t="array" ref="M201">_xlfn.IFS(L201 = $Z$2, $AE$2, L201 = $Z$3, $AE$2, L201 = $Z$4, $AE$3, L201 = $Z$5, $AE$4, L201 = $Z$6, $AE$5)</f>
        <v>#N/A</v>
      </c>
      <c r="O201" t="e" cm="1">
        <f t="array" ref="O201">_xlfn.IFS(N201 = $Z$2, AE$2, N201 = $Z$3, AE$2, N201 = $Z$4, AE$3, N201 = $Z$5, AE$4, N201 = $Z$6, AE$5)</f>
        <v>#N/A</v>
      </c>
    </row>
    <row r="202" spans="9:15" x14ac:dyDescent="0.35">
      <c r="I202" t="e" cm="1">
        <f t="array" ref="I202">_xlfn.IFS(H202 = $Z$2, $AE$2, H202 = $Z$3, $AE$2, H202 = $Z$4, $AE$3, H202 = $Z$5, $AE$4, H202 = $Z$6, $AE$5)</f>
        <v>#N/A</v>
      </c>
      <c r="K202" t="e" cm="1">
        <f t="array" ref="K202">_xlfn.IFS(J202 = $Z$2, $AE$2, J202 = $Z$3, $AE$2, J202 = $Z$4, $AE$3, J202 = $Z$5, $AE$4, J202 = $Z$6, $AE$5)</f>
        <v>#N/A</v>
      </c>
      <c r="M202" t="e" cm="1">
        <f t="array" ref="M202">_xlfn.IFS(L202 = $Z$2, $AE$2, L202 = $Z$3, $AE$2, L202 = $Z$4, $AE$3, L202 = $Z$5, $AE$4, L202 = $Z$6, $AE$5)</f>
        <v>#N/A</v>
      </c>
      <c r="O202" t="e" cm="1">
        <f t="array" ref="O202">_xlfn.IFS(N202 = $Z$2, AE$2, N202 = $Z$3, AE$2, N202 = $Z$4, AE$3, N202 = $Z$5, AE$4, N202 = $Z$6, AE$5)</f>
        <v>#N/A</v>
      </c>
    </row>
    <row r="203" spans="9:15" x14ac:dyDescent="0.35">
      <c r="I203" t="e" cm="1">
        <f t="array" ref="I203">_xlfn.IFS(H203 = $Z$2, $AE$2, H203 = $Z$3, $AE$2, H203 = $Z$4, $AE$3, H203 = $Z$5, $AE$4, H203 = $Z$6, $AE$5)</f>
        <v>#N/A</v>
      </c>
      <c r="K203" t="e" cm="1">
        <f t="array" ref="K203">_xlfn.IFS(J203 = $Z$2, $AE$2, J203 = $Z$3, $AE$2, J203 = $Z$4, $AE$3, J203 = $Z$5, $AE$4, J203 = $Z$6, $AE$5)</f>
        <v>#N/A</v>
      </c>
      <c r="M203" t="e" cm="1">
        <f t="array" ref="M203">_xlfn.IFS(L203 = $Z$2, $AE$2, L203 = $Z$3, $AE$2, L203 = $Z$4, $AE$3, L203 = $Z$5, $AE$4, L203 = $Z$6, $AE$5)</f>
        <v>#N/A</v>
      </c>
      <c r="O203" t="e" cm="1">
        <f t="array" ref="O203">_xlfn.IFS(N203 = $Z$2, AE$2, N203 = $Z$3, AE$2, N203 = $Z$4, AE$3, N203 = $Z$5, AE$4, N203 = $Z$6, AE$5)</f>
        <v>#N/A</v>
      </c>
    </row>
    <row r="204" spans="9:15" x14ac:dyDescent="0.35">
      <c r="I204" t="e" cm="1">
        <f t="array" ref="I204">_xlfn.IFS(H204 = $Z$2, $AE$2, H204 = $Z$3, $AE$2, H204 = $Z$4, $AE$3, H204 = $Z$5, $AE$4, H204 = $Z$6, $AE$5)</f>
        <v>#N/A</v>
      </c>
      <c r="K204" t="e" cm="1">
        <f t="array" ref="K204">_xlfn.IFS(J204 = $Z$2, $AE$2, J204 = $Z$3, $AE$2, J204 = $Z$4, $AE$3, J204 = $Z$5, $AE$4, J204 = $Z$6, $AE$5)</f>
        <v>#N/A</v>
      </c>
      <c r="M204" t="e" cm="1">
        <f t="array" ref="M204">_xlfn.IFS(L204 = $Z$2, $AE$2, L204 = $Z$3, $AE$2, L204 = $Z$4, $AE$3, L204 = $Z$5, $AE$4, L204 = $Z$6, $AE$5)</f>
        <v>#N/A</v>
      </c>
      <c r="O204" t="e" cm="1">
        <f t="array" ref="O204">_xlfn.IFS(N204 = $Z$2, AE$2, N204 = $Z$3, AE$2, N204 = $Z$4, AE$3, N204 = $Z$5, AE$4, N204 = $Z$6, AE$5)</f>
        <v>#N/A</v>
      </c>
    </row>
    <row r="205" spans="9:15" x14ac:dyDescent="0.35">
      <c r="I205" t="e" cm="1">
        <f t="array" ref="I205">_xlfn.IFS(H205 = $Z$2, $AE$2, H205 = $Z$3, $AE$2, H205 = $Z$4, $AE$3, H205 = $Z$5, $AE$4, H205 = $Z$6, $AE$5)</f>
        <v>#N/A</v>
      </c>
      <c r="K205" t="e" cm="1">
        <f t="array" ref="K205">_xlfn.IFS(J205 = $Z$2, $AE$2, J205 = $Z$3, $AE$2, J205 = $Z$4, $AE$3, J205 = $Z$5, $AE$4, J205 = $Z$6, $AE$5)</f>
        <v>#N/A</v>
      </c>
      <c r="M205" t="e" cm="1">
        <f t="array" ref="M205">_xlfn.IFS(L205 = $Z$2, $AE$2, L205 = $Z$3, $AE$2, L205 = $Z$4, $AE$3, L205 = $Z$5, $AE$4, L205 = $Z$6, $AE$5)</f>
        <v>#N/A</v>
      </c>
      <c r="O205" t="e" cm="1">
        <f t="array" ref="O205">_xlfn.IFS(N205 = $Z$2, AE$2, N205 = $Z$3, AE$2, N205 = $Z$4, AE$3, N205 = $Z$5, AE$4, N205 = $Z$6, AE$5)</f>
        <v>#N/A</v>
      </c>
    </row>
    <row r="206" spans="9:15" x14ac:dyDescent="0.35">
      <c r="I206" t="e" cm="1">
        <f t="array" ref="I206">_xlfn.IFS(H206 = $Z$2, $AE$2, H206 = $Z$3, $AE$2, H206 = $Z$4, $AE$3, H206 = $Z$5, $AE$4, H206 = $Z$6, $AE$5)</f>
        <v>#N/A</v>
      </c>
      <c r="K206" t="e" cm="1">
        <f t="array" ref="K206">_xlfn.IFS(J206 = $Z$2, $AE$2, J206 = $Z$3, $AE$2, J206 = $Z$4, $AE$3, J206 = $Z$5, $AE$4, J206 = $Z$6, $AE$5)</f>
        <v>#N/A</v>
      </c>
      <c r="M206" t="e" cm="1">
        <f t="array" ref="M206">_xlfn.IFS(L206 = $Z$2, $AE$2, L206 = $Z$3, $AE$2, L206 = $Z$4, $AE$3, L206 = $Z$5, $AE$4, L206 = $Z$6, $AE$5)</f>
        <v>#N/A</v>
      </c>
      <c r="O206" t="e" cm="1">
        <f t="array" ref="O206">_xlfn.IFS(N206 = $Z$2, AE$2, N206 = $Z$3, AE$2, N206 = $Z$4, AE$3, N206 = $Z$5, AE$4, N206 = $Z$6, AE$5)</f>
        <v>#N/A</v>
      </c>
    </row>
    <row r="207" spans="9:15" x14ac:dyDescent="0.35">
      <c r="I207" t="e" cm="1">
        <f t="array" ref="I207">_xlfn.IFS(H207 = $Z$2, $AE$2, H207 = $Z$3, $AE$2, H207 = $Z$4, $AE$3, H207 = $Z$5, $AE$4, H207 = $Z$6, $AE$5)</f>
        <v>#N/A</v>
      </c>
      <c r="K207" t="e" cm="1">
        <f t="array" ref="K207">_xlfn.IFS(J207 = $Z$2, $AE$2, J207 = $Z$3, $AE$2, J207 = $Z$4, $AE$3, J207 = $Z$5, $AE$4, J207 = $Z$6, $AE$5)</f>
        <v>#N/A</v>
      </c>
      <c r="M207" t="e" cm="1">
        <f t="array" ref="M207">_xlfn.IFS(L207 = $Z$2, $AE$2, L207 = $Z$3, $AE$2, L207 = $Z$4, $AE$3, L207 = $Z$5, $AE$4, L207 = $Z$6, $AE$5)</f>
        <v>#N/A</v>
      </c>
      <c r="O207" t="e" cm="1">
        <f t="array" ref="O207">_xlfn.IFS(N207 = $Z$2, AE$2, N207 = $Z$3, AE$2, N207 = $Z$4, AE$3, N207 = $Z$5, AE$4, N207 = $Z$6, AE$5)</f>
        <v>#N/A</v>
      </c>
    </row>
    <row r="208" spans="9:15" x14ac:dyDescent="0.35">
      <c r="I208" t="e" cm="1">
        <f t="array" ref="I208">_xlfn.IFS(H208 = $Z$2, $AE$2, H208 = $Z$3, $AE$2, H208 = $Z$4, $AE$3, H208 = $Z$5, $AE$4, H208 = $Z$6, $AE$5)</f>
        <v>#N/A</v>
      </c>
      <c r="K208" t="e" cm="1">
        <f t="array" ref="K208">_xlfn.IFS(J208 = $Z$2, $AE$2, J208 = $Z$3, $AE$2, J208 = $Z$4, $AE$3, J208 = $Z$5, $AE$4, J208 = $Z$6, $AE$5)</f>
        <v>#N/A</v>
      </c>
      <c r="M208" t="e" cm="1">
        <f t="array" ref="M208">_xlfn.IFS(L208 = $Z$2, $AE$2, L208 = $Z$3, $AE$2, L208 = $Z$4, $AE$3, L208 = $Z$5, $AE$4, L208 = $Z$6, $AE$5)</f>
        <v>#N/A</v>
      </c>
      <c r="O208" t="e" cm="1">
        <f t="array" ref="O208">_xlfn.IFS(N208 = $Z$2, AE$2, N208 = $Z$3, AE$2, N208 = $Z$4, AE$3, N208 = $Z$5, AE$4, N208 = $Z$6, AE$5)</f>
        <v>#N/A</v>
      </c>
    </row>
    <row r="209" spans="9:15" x14ac:dyDescent="0.35">
      <c r="I209" t="e" cm="1">
        <f t="array" ref="I209">_xlfn.IFS(H209 = $Z$2, $AE$2, H209 = $Z$3, $AE$2, H209 = $Z$4, $AE$3, H209 = $Z$5, $AE$4, H209 = $Z$6, $AE$5)</f>
        <v>#N/A</v>
      </c>
      <c r="K209" t="e" cm="1">
        <f t="array" ref="K209">_xlfn.IFS(J209 = $Z$2, $AE$2, J209 = $Z$3, $AE$2, J209 = $Z$4, $AE$3, J209 = $Z$5, $AE$4, J209 = $Z$6, $AE$5)</f>
        <v>#N/A</v>
      </c>
      <c r="M209" t="e" cm="1">
        <f t="array" ref="M209">_xlfn.IFS(L209 = $Z$2, $AE$2, L209 = $Z$3, $AE$2, L209 = $Z$4, $AE$3, L209 = $Z$5, $AE$4, L209 = $Z$6, $AE$5)</f>
        <v>#N/A</v>
      </c>
      <c r="O209" t="e" cm="1">
        <f t="array" ref="O209">_xlfn.IFS(N209 = $Z$2, AE$2, N209 = $Z$3, AE$2, N209 = $Z$4, AE$3, N209 = $Z$5, AE$4, N209 = $Z$6, AE$5)</f>
        <v>#N/A</v>
      </c>
    </row>
    <row r="210" spans="9:15" x14ac:dyDescent="0.35">
      <c r="I210" t="e" cm="1">
        <f t="array" ref="I210">_xlfn.IFS(H210 = $Z$2, $AE$2, H210 = $Z$3, $AE$2, H210 = $Z$4, $AE$3, H210 = $Z$5, $AE$4, H210 = $Z$6, $AE$5)</f>
        <v>#N/A</v>
      </c>
      <c r="K210" t="e" cm="1">
        <f t="array" ref="K210">_xlfn.IFS(J210 = $Z$2, $AE$2, J210 = $Z$3, $AE$2, J210 = $Z$4, $AE$3, J210 = $Z$5, $AE$4, J210 = $Z$6, $AE$5)</f>
        <v>#N/A</v>
      </c>
      <c r="M210" t="e" cm="1">
        <f t="array" ref="M210">_xlfn.IFS(L210 = $Z$2, $AE$2, L210 = $Z$3, $AE$2, L210 = $Z$4, $AE$3, L210 = $Z$5, $AE$4, L210 = $Z$6, $AE$5)</f>
        <v>#N/A</v>
      </c>
      <c r="O210" t="e" cm="1">
        <f t="array" ref="O210">_xlfn.IFS(N210 = $Z$2, AE$2, N210 = $Z$3, AE$2, N210 = $Z$4, AE$3, N210 = $Z$5, AE$4, N210 = $Z$6, AE$5)</f>
        <v>#N/A</v>
      </c>
    </row>
    <row r="211" spans="9:15" x14ac:dyDescent="0.35">
      <c r="I211" t="e" cm="1">
        <f t="array" ref="I211">_xlfn.IFS(H211 = $Z$2, $AE$2, H211 = $Z$3, $AE$2, H211 = $Z$4, $AE$3, H211 = $Z$5, $AE$4, H211 = $Z$6, $AE$5)</f>
        <v>#N/A</v>
      </c>
      <c r="K211" t="e" cm="1">
        <f t="array" ref="K211">_xlfn.IFS(J211 = $Z$2, $AE$2, J211 = $Z$3, $AE$2, J211 = $Z$4, $AE$3, J211 = $Z$5, $AE$4, J211 = $Z$6, $AE$5)</f>
        <v>#N/A</v>
      </c>
      <c r="M211" t="e" cm="1">
        <f t="array" ref="M211">_xlfn.IFS(L211 = $Z$2, $AE$2, L211 = $Z$3, $AE$2, L211 = $Z$4, $AE$3, L211 = $Z$5, $AE$4, L211 = $Z$6, $AE$5)</f>
        <v>#N/A</v>
      </c>
      <c r="O211" t="e" cm="1">
        <f t="array" ref="O211">_xlfn.IFS(N211 = $Z$2, AE$2, N211 = $Z$3, AE$2, N211 = $Z$4, AE$3, N211 = $Z$5, AE$4, N211 = $Z$6, AE$5)</f>
        <v>#N/A</v>
      </c>
    </row>
    <row r="212" spans="9:15" x14ac:dyDescent="0.35">
      <c r="I212" t="e" cm="1">
        <f t="array" ref="I212">_xlfn.IFS(H212 = $Z$2, $AE$2, H212 = $Z$3, $AE$2, H212 = $Z$4, $AE$3, H212 = $Z$5, $AE$4, H212 = $Z$6, $AE$5)</f>
        <v>#N/A</v>
      </c>
      <c r="K212" t="e" cm="1">
        <f t="array" ref="K212">_xlfn.IFS(J212 = $Z$2, $AE$2, J212 = $Z$3, $AE$2, J212 = $Z$4, $AE$3, J212 = $Z$5, $AE$4, J212 = $Z$6, $AE$5)</f>
        <v>#N/A</v>
      </c>
      <c r="M212" t="e" cm="1">
        <f t="array" ref="M212">_xlfn.IFS(L212 = $Z$2, $AE$2, L212 = $Z$3, $AE$2, L212 = $Z$4, $AE$3, L212 = $Z$5, $AE$4, L212 = $Z$6, $AE$5)</f>
        <v>#N/A</v>
      </c>
      <c r="O212" t="e" cm="1">
        <f t="array" ref="O212">_xlfn.IFS(N212 = $Z$2, AE$2, N212 = $Z$3, AE$2, N212 = $Z$4, AE$3, N212 = $Z$5, AE$4, N212 = $Z$6, AE$5)</f>
        <v>#N/A</v>
      </c>
    </row>
    <row r="213" spans="9:15" x14ac:dyDescent="0.35">
      <c r="I213" t="e" cm="1">
        <f t="array" ref="I213">_xlfn.IFS(H213 = $Z$2, $AE$2, H213 = $Z$3, $AE$2, H213 = $Z$4, $AE$3, H213 = $Z$5, $AE$4, H213 = $Z$6, $AE$5)</f>
        <v>#N/A</v>
      </c>
      <c r="K213" t="e" cm="1">
        <f t="array" ref="K213">_xlfn.IFS(J213 = $Z$2, $AE$2, J213 = $Z$3, $AE$2, J213 = $Z$4, $AE$3, J213 = $Z$5, $AE$4, J213 = $Z$6, $AE$5)</f>
        <v>#N/A</v>
      </c>
      <c r="M213" t="e" cm="1">
        <f t="array" ref="M213">_xlfn.IFS(L213 = $Z$2, $AE$2, L213 = $Z$3, $AE$2, L213 = $Z$4, $AE$3, L213 = $Z$5, $AE$4, L213 = $Z$6, $AE$5)</f>
        <v>#N/A</v>
      </c>
      <c r="O213" t="e" cm="1">
        <f t="array" ref="O213">_xlfn.IFS(N213 = $Z$2, AE$2, N213 = $Z$3, AE$2, N213 = $Z$4, AE$3, N213 = $Z$5, AE$4, N213 = $Z$6, AE$5)</f>
        <v>#N/A</v>
      </c>
    </row>
    <row r="214" spans="9:15" x14ac:dyDescent="0.35">
      <c r="I214" t="e" cm="1">
        <f t="array" ref="I214">_xlfn.IFS(H214 = $Z$2, $AE$2, H214 = $Z$3, $AE$2, H214 = $Z$4, $AE$3, H214 = $Z$5, $AE$4, H214 = $Z$6, $AE$5)</f>
        <v>#N/A</v>
      </c>
      <c r="K214" t="e" cm="1">
        <f t="array" ref="K214">_xlfn.IFS(J214 = $Z$2, $AE$2, J214 = $Z$3, $AE$2, J214 = $Z$4, $AE$3, J214 = $Z$5, $AE$4, J214 = $Z$6, $AE$5)</f>
        <v>#N/A</v>
      </c>
      <c r="M214" t="e" cm="1">
        <f t="array" ref="M214">_xlfn.IFS(L214 = $Z$2, $AE$2, L214 = $Z$3, $AE$2, L214 = $Z$4, $AE$3, L214 = $Z$5, $AE$4, L214 = $Z$6, $AE$5)</f>
        <v>#N/A</v>
      </c>
      <c r="O214" t="e" cm="1">
        <f t="array" ref="O214">_xlfn.IFS(N214 = $Z$2, AE$2, N214 = $Z$3, AE$2, N214 = $Z$4, AE$3, N214 = $Z$5, AE$4, N214 = $Z$6, AE$5)</f>
        <v>#N/A</v>
      </c>
    </row>
    <row r="215" spans="9:15" x14ac:dyDescent="0.35">
      <c r="I215" t="e" cm="1">
        <f t="array" ref="I215">_xlfn.IFS(H215 = $Z$2, $AE$2, H215 = $Z$3, $AE$2, H215 = $Z$4, $AE$3, H215 = $Z$5, $AE$4, H215 = $Z$6, $AE$5)</f>
        <v>#N/A</v>
      </c>
      <c r="K215" t="e" cm="1">
        <f t="array" ref="K215">_xlfn.IFS(J215 = $Z$2, $AE$2, J215 = $Z$3, $AE$2, J215 = $Z$4, $AE$3, J215 = $Z$5, $AE$4, J215 = $Z$6, $AE$5)</f>
        <v>#N/A</v>
      </c>
      <c r="M215" t="e" cm="1">
        <f t="array" ref="M215">_xlfn.IFS(L215 = $Z$2, $AE$2, L215 = $Z$3, $AE$2, L215 = $Z$4, $AE$3, L215 = $Z$5, $AE$4, L215 = $Z$6, $AE$5)</f>
        <v>#N/A</v>
      </c>
      <c r="O215" t="e" cm="1">
        <f t="array" ref="O215">_xlfn.IFS(N215 = $Z$2, AE$2, N215 = $Z$3, AE$2, N215 = $Z$4, AE$3, N215 = $Z$5, AE$4, N215 = $Z$6, AE$5)</f>
        <v>#N/A</v>
      </c>
    </row>
    <row r="216" spans="9:15" x14ac:dyDescent="0.35">
      <c r="I216" t="e" cm="1">
        <f t="array" ref="I216">_xlfn.IFS(H216 = $Z$2, $AE$2, H216 = $Z$3, $AE$2, H216 = $Z$4, $AE$3, H216 = $Z$5, $AE$4, H216 = $Z$6, $AE$5)</f>
        <v>#N/A</v>
      </c>
      <c r="K216" t="e" cm="1">
        <f t="array" ref="K216">_xlfn.IFS(J216 = $Z$2, $AE$2, J216 = $Z$3, $AE$2, J216 = $Z$4, $AE$3, J216 = $Z$5, $AE$4, J216 = $Z$6, $AE$5)</f>
        <v>#N/A</v>
      </c>
      <c r="M216" t="e" cm="1">
        <f t="array" ref="M216">_xlfn.IFS(L216 = $Z$2, $AE$2, L216 = $Z$3, $AE$2, L216 = $Z$4, $AE$3, L216 = $Z$5, $AE$4, L216 = $Z$6, $AE$5)</f>
        <v>#N/A</v>
      </c>
      <c r="O216" t="e" cm="1">
        <f t="array" ref="O216">_xlfn.IFS(N216 = $Z$2, AE$2, N216 = $Z$3, AE$2, N216 = $Z$4, AE$3, N216 = $Z$5, AE$4, N216 = $Z$6, AE$5)</f>
        <v>#N/A</v>
      </c>
    </row>
    <row r="217" spans="9:15" x14ac:dyDescent="0.35">
      <c r="I217" t="e" cm="1">
        <f t="array" ref="I217">_xlfn.IFS(H217 = $Z$2, $AE$2, H217 = $Z$3, $AE$2, H217 = $Z$4, $AE$3, H217 = $Z$5, $AE$4, H217 = $Z$6, $AE$5)</f>
        <v>#N/A</v>
      </c>
      <c r="K217" t="e" cm="1">
        <f t="array" ref="K217">_xlfn.IFS(J217 = $Z$2, $AE$2, J217 = $Z$3, $AE$2, J217 = $Z$4, $AE$3, J217 = $Z$5, $AE$4, J217 = $Z$6, $AE$5)</f>
        <v>#N/A</v>
      </c>
      <c r="M217" t="e" cm="1">
        <f t="array" ref="M217">_xlfn.IFS(L217 = $Z$2, $AE$2, L217 = $Z$3, $AE$2, L217 = $Z$4, $AE$3, L217 = $Z$5, $AE$4, L217 = $Z$6, $AE$5)</f>
        <v>#N/A</v>
      </c>
      <c r="O217" t="e" cm="1">
        <f t="array" ref="O217">_xlfn.IFS(N217 = $Z$2, AE$2, N217 = $Z$3, AE$2, N217 = $Z$4, AE$3, N217 = $Z$5, AE$4, N217 = $Z$6, AE$5)</f>
        <v>#N/A</v>
      </c>
    </row>
    <row r="218" spans="9:15" x14ac:dyDescent="0.35">
      <c r="I218" t="e" cm="1">
        <f t="array" ref="I218">_xlfn.IFS(H218 = $Z$2, $AE$2, H218 = $Z$3, $AE$2, H218 = $Z$4, $AE$3, H218 = $Z$5, $AE$4, H218 = $Z$6, $AE$5)</f>
        <v>#N/A</v>
      </c>
      <c r="K218" t="e" cm="1">
        <f t="array" ref="K218">_xlfn.IFS(J218 = $Z$2, $AE$2, J218 = $Z$3, $AE$2, J218 = $Z$4, $AE$3, J218 = $Z$5, $AE$4, J218 = $Z$6, $AE$5)</f>
        <v>#N/A</v>
      </c>
      <c r="M218" t="e" cm="1">
        <f t="array" ref="M218">_xlfn.IFS(L218 = $Z$2, $AE$2, L218 = $Z$3, $AE$2, L218 = $Z$4, $AE$3, L218 = $Z$5, $AE$4, L218 = $Z$6, $AE$5)</f>
        <v>#N/A</v>
      </c>
      <c r="O218" t="e" cm="1">
        <f t="array" ref="O218">_xlfn.IFS(N218 = $Z$2, AE$2, N218 = $Z$3, AE$2, N218 = $Z$4, AE$3, N218 = $Z$5, AE$4, N218 = $Z$6, AE$5)</f>
        <v>#N/A</v>
      </c>
    </row>
    <row r="219" spans="9:15" x14ac:dyDescent="0.35">
      <c r="I219" t="e" cm="1">
        <f t="array" ref="I219">_xlfn.IFS(H219 = $Z$2, $AE$2, H219 = $Z$3, $AE$2, H219 = $Z$4, $AE$3, H219 = $Z$5, $AE$4, H219 = $Z$6, $AE$5)</f>
        <v>#N/A</v>
      </c>
      <c r="K219" t="e" cm="1">
        <f t="array" ref="K219">_xlfn.IFS(J219 = $Z$2, $AE$2, J219 = $Z$3, $AE$2, J219 = $Z$4, $AE$3, J219 = $Z$5, $AE$4, J219 = $Z$6, $AE$5)</f>
        <v>#N/A</v>
      </c>
      <c r="M219" t="e" cm="1">
        <f t="array" ref="M219">_xlfn.IFS(L219 = $Z$2, $AE$2, L219 = $Z$3, $AE$2, L219 = $Z$4, $AE$3, L219 = $Z$5, $AE$4, L219 = $Z$6, $AE$5)</f>
        <v>#N/A</v>
      </c>
      <c r="O219" t="e" cm="1">
        <f t="array" ref="O219">_xlfn.IFS(N219 = $Z$2, AE$2, N219 = $Z$3, AE$2, N219 = $Z$4, AE$3, N219 = $Z$5, AE$4, N219 = $Z$6, AE$5)</f>
        <v>#N/A</v>
      </c>
    </row>
    <row r="220" spans="9:15" x14ac:dyDescent="0.35">
      <c r="I220" t="e" cm="1">
        <f t="array" ref="I220">_xlfn.IFS(H220 = $Z$2, $AE$2, H220 = $Z$3, $AE$2, H220 = $Z$4, $AE$3, H220 = $Z$5, $AE$4, H220 = $Z$6, $AE$5)</f>
        <v>#N/A</v>
      </c>
      <c r="K220" t="e" cm="1">
        <f t="array" ref="K220">_xlfn.IFS(J220 = $Z$2, $AE$2, J220 = $Z$3, $AE$2, J220 = $Z$4, $AE$3, J220 = $Z$5, $AE$4, J220 = $Z$6, $AE$5)</f>
        <v>#N/A</v>
      </c>
      <c r="M220" t="e" cm="1">
        <f t="array" ref="M220">_xlfn.IFS(L220 = $Z$2, $AE$2, L220 = $Z$3, $AE$2, L220 = $Z$4, $AE$3, L220 = $Z$5, $AE$4, L220 = $Z$6, $AE$5)</f>
        <v>#N/A</v>
      </c>
      <c r="O220" t="e" cm="1">
        <f t="array" ref="O220">_xlfn.IFS(N220 = $Z$2, AE$2, N220 = $Z$3, AE$2, N220 = $Z$4, AE$3, N220 = $Z$5, AE$4, N220 = $Z$6, AE$5)</f>
        <v>#N/A</v>
      </c>
    </row>
    <row r="221" spans="9:15" x14ac:dyDescent="0.35">
      <c r="I221" t="e" cm="1">
        <f t="array" ref="I221">_xlfn.IFS(H221 = $Z$2, $AE$2, H221 = $Z$3, $AE$2, H221 = $Z$4, $AE$3, H221 = $Z$5, $AE$4, H221 = $Z$6, $AE$5)</f>
        <v>#N/A</v>
      </c>
      <c r="K221" t="e" cm="1">
        <f t="array" ref="K221">_xlfn.IFS(J221 = $Z$2, $AE$2, J221 = $Z$3, $AE$2, J221 = $Z$4, $AE$3, J221 = $Z$5, $AE$4, J221 = $Z$6, $AE$5)</f>
        <v>#N/A</v>
      </c>
      <c r="M221" t="e" cm="1">
        <f t="array" ref="M221">_xlfn.IFS(L221 = $Z$2, $AE$2, L221 = $Z$3, $AE$2, L221 = $Z$4, $AE$3, L221 = $Z$5, $AE$4, L221 = $Z$6, $AE$5)</f>
        <v>#N/A</v>
      </c>
      <c r="O221" t="e" cm="1">
        <f t="array" ref="O221">_xlfn.IFS(N221 = $Z$2, AE$2, N221 = $Z$3, AE$2, N221 = $Z$4, AE$3, N221 = $Z$5, AE$4, N221 = $Z$6, AE$5)</f>
        <v>#N/A</v>
      </c>
    </row>
    <row r="222" spans="9:15" x14ac:dyDescent="0.35">
      <c r="I222" t="e" cm="1">
        <f t="array" ref="I222">_xlfn.IFS(H222 = $Z$2, $AE$2, H222 = $Z$3, $AE$2, H222 = $Z$4, $AE$3, H222 = $Z$5, $AE$4, H222 = $Z$6, $AE$5)</f>
        <v>#N/A</v>
      </c>
      <c r="K222" t="e" cm="1">
        <f t="array" ref="K222">_xlfn.IFS(J222 = $Z$2, $AE$2, J222 = $Z$3, $AE$2, J222 = $Z$4, $AE$3, J222 = $Z$5, $AE$4, J222 = $Z$6, $AE$5)</f>
        <v>#N/A</v>
      </c>
      <c r="M222" t="e" cm="1">
        <f t="array" ref="M222">_xlfn.IFS(L222 = $Z$2, $AE$2, L222 = $Z$3, $AE$2, L222 = $Z$4, $AE$3, L222 = $Z$5, $AE$4, L222 = $Z$6, $AE$5)</f>
        <v>#N/A</v>
      </c>
      <c r="O222" t="e" cm="1">
        <f t="array" ref="O222">_xlfn.IFS(N222 = $Z$2, AE$2, N222 = $Z$3, AE$2, N222 = $Z$4, AE$3, N222 = $Z$5, AE$4, N222 = $Z$6, AE$5)</f>
        <v>#N/A</v>
      </c>
    </row>
    <row r="223" spans="9:15" x14ac:dyDescent="0.35">
      <c r="I223" t="e" cm="1">
        <f t="array" ref="I223">_xlfn.IFS(H223 = $Z$2, $AE$2, H223 = $Z$3, $AE$2, H223 = $Z$4, $AE$3, H223 = $Z$5, $AE$4, H223 = $Z$6, $AE$5)</f>
        <v>#N/A</v>
      </c>
      <c r="K223" t="e" cm="1">
        <f t="array" ref="K223">_xlfn.IFS(J223 = $Z$2, $AE$2, J223 = $Z$3, $AE$2, J223 = $Z$4, $AE$3, J223 = $Z$5, $AE$4, J223 = $Z$6, $AE$5)</f>
        <v>#N/A</v>
      </c>
      <c r="M223" t="e" cm="1">
        <f t="array" ref="M223">_xlfn.IFS(L223 = $Z$2, $AE$2, L223 = $Z$3, $AE$2, L223 = $Z$4, $AE$3, L223 = $Z$5, $AE$4, L223 = $Z$6, $AE$5)</f>
        <v>#N/A</v>
      </c>
      <c r="O223" t="e" cm="1">
        <f t="array" ref="O223">_xlfn.IFS(N223 = $Z$2, AE$2, N223 = $Z$3, AE$2, N223 = $Z$4, AE$3, N223 = $Z$5, AE$4, N223 = $Z$6, AE$5)</f>
        <v>#N/A</v>
      </c>
    </row>
    <row r="224" spans="9:15" x14ac:dyDescent="0.35">
      <c r="I224" t="e" cm="1">
        <f t="array" ref="I224">_xlfn.IFS(H224 = $Z$2, $AE$2, H224 = $Z$3, $AE$2, H224 = $Z$4, $AE$3, H224 = $Z$5, $AE$4, H224 = $Z$6, $AE$5)</f>
        <v>#N/A</v>
      </c>
      <c r="K224" t="e" cm="1">
        <f t="array" ref="K224">_xlfn.IFS(J224 = $Z$2, $AE$2, J224 = $Z$3, $AE$2, J224 = $Z$4, $AE$3, J224 = $Z$5, $AE$4, J224 = $Z$6, $AE$5)</f>
        <v>#N/A</v>
      </c>
      <c r="M224" t="e" cm="1">
        <f t="array" ref="M224">_xlfn.IFS(L224 = $Z$2, $AE$2, L224 = $Z$3, $AE$2, L224 = $Z$4, $AE$3, L224 = $Z$5, $AE$4, L224 = $Z$6, $AE$5)</f>
        <v>#N/A</v>
      </c>
      <c r="O224" t="e" cm="1">
        <f t="array" ref="O224">_xlfn.IFS(N224 = $Z$2, AE$2, N224 = $Z$3, AE$2, N224 = $Z$4, AE$3, N224 = $Z$5, AE$4, N224 = $Z$6, AE$5)</f>
        <v>#N/A</v>
      </c>
    </row>
    <row r="225" spans="9:15" x14ac:dyDescent="0.35">
      <c r="I225" t="e" cm="1">
        <f t="array" ref="I225">_xlfn.IFS(H225 = $Z$2, $AE$2, H225 = $Z$3, $AE$2, H225 = $Z$4, $AE$3, H225 = $Z$5, $AE$4, H225 = $Z$6, $AE$5)</f>
        <v>#N/A</v>
      </c>
      <c r="K225" t="e" cm="1">
        <f t="array" ref="K225">_xlfn.IFS(J225 = $Z$2, $AE$2, J225 = $Z$3, $AE$2, J225 = $Z$4, $AE$3, J225 = $Z$5, $AE$4, J225 = $Z$6, $AE$5)</f>
        <v>#N/A</v>
      </c>
      <c r="M225" t="e" cm="1">
        <f t="array" ref="M225">_xlfn.IFS(L225 = $Z$2, $AE$2, L225 = $Z$3, $AE$2, L225 = $Z$4, $AE$3, L225 = $Z$5, $AE$4, L225 = $Z$6, $AE$5)</f>
        <v>#N/A</v>
      </c>
      <c r="O225" t="e" cm="1">
        <f t="array" ref="O225">_xlfn.IFS(N225 = $Z$2, AE$2, N225 = $Z$3, AE$2, N225 = $Z$4, AE$3, N225 = $Z$5, AE$4, N225 = $Z$6, AE$5)</f>
        <v>#N/A</v>
      </c>
    </row>
    <row r="226" spans="9:15" x14ac:dyDescent="0.35">
      <c r="I226" t="e" cm="1">
        <f t="array" ref="I226">_xlfn.IFS(H226 = $Z$2, $AE$2, H226 = $Z$3, $AE$2, H226 = $Z$4, $AE$3, H226 = $Z$5, $AE$4, H226 = $Z$6, $AE$5)</f>
        <v>#N/A</v>
      </c>
      <c r="K226" t="e" cm="1">
        <f t="array" ref="K226">_xlfn.IFS(J226 = $Z$2, $AE$2, J226 = $Z$3, $AE$2, J226 = $Z$4, $AE$3, J226 = $Z$5, $AE$4, J226 = $Z$6, $AE$5)</f>
        <v>#N/A</v>
      </c>
      <c r="M226" t="e" cm="1">
        <f t="array" ref="M226">_xlfn.IFS(L226 = $Z$2, $AE$2, L226 = $Z$3, $AE$2, L226 = $Z$4, $AE$3, L226 = $Z$5, $AE$4, L226 = $Z$6, $AE$5)</f>
        <v>#N/A</v>
      </c>
      <c r="O226" t="e" cm="1">
        <f t="array" ref="O226">_xlfn.IFS(N226 = $Z$2, AE$2, N226 = $Z$3, AE$2, N226 = $Z$4, AE$3, N226 = $Z$5, AE$4, N226 = $Z$6, AE$5)</f>
        <v>#N/A</v>
      </c>
    </row>
    <row r="227" spans="9:15" x14ac:dyDescent="0.35">
      <c r="I227" t="e" cm="1">
        <f t="array" ref="I227">_xlfn.IFS(H227 = $Z$2, $AE$2, H227 = $Z$3, $AE$2, H227 = $Z$4, $AE$3, H227 = $Z$5, $AE$4, H227 = $Z$6, $AE$5)</f>
        <v>#N/A</v>
      </c>
      <c r="K227" t="e" cm="1">
        <f t="array" ref="K227">_xlfn.IFS(J227 = $Z$2, $AE$2, J227 = $Z$3, $AE$2, J227 = $Z$4, $AE$3, J227 = $Z$5, $AE$4, J227 = $Z$6, $AE$5)</f>
        <v>#N/A</v>
      </c>
      <c r="M227" t="e" cm="1">
        <f t="array" ref="M227">_xlfn.IFS(L227 = $Z$2, $AE$2, L227 = $Z$3, $AE$2, L227 = $Z$4, $AE$3, L227 = $Z$5, $AE$4, L227 = $Z$6, $AE$5)</f>
        <v>#N/A</v>
      </c>
      <c r="O227" t="e" cm="1">
        <f t="array" ref="O227">_xlfn.IFS(N227 = $Z$2, AE$2, N227 = $Z$3, AE$2, N227 = $Z$4, AE$3, N227 = $Z$5, AE$4, N227 = $Z$6, AE$5)</f>
        <v>#N/A</v>
      </c>
    </row>
    <row r="228" spans="9:15" x14ac:dyDescent="0.35">
      <c r="I228" t="e" cm="1">
        <f t="array" ref="I228">_xlfn.IFS(H228 = $Z$2, $AE$2, H228 = $Z$3, $AE$2, H228 = $Z$4, $AE$3, H228 = $Z$5, $AE$4, H228 = $Z$6, $AE$5)</f>
        <v>#N/A</v>
      </c>
      <c r="K228" t="e" cm="1">
        <f t="array" ref="K228">_xlfn.IFS(J228 = $Z$2, $AE$2, J228 = $Z$3, $AE$2, J228 = $Z$4, $AE$3, J228 = $Z$5, $AE$4, J228 = $Z$6, $AE$5)</f>
        <v>#N/A</v>
      </c>
      <c r="M228" t="e" cm="1">
        <f t="array" ref="M228">_xlfn.IFS(L228 = $Z$2, $AE$2, L228 = $Z$3, $AE$2, L228 = $Z$4, $AE$3, L228 = $Z$5, $AE$4, L228 = $Z$6, $AE$5)</f>
        <v>#N/A</v>
      </c>
      <c r="O228" t="e" cm="1">
        <f t="array" ref="O228">_xlfn.IFS(N228 = $Z$2, AE$2, N228 = $Z$3, AE$2, N228 = $Z$4, AE$3, N228 = $Z$5, AE$4, N228 = $Z$6, AE$5)</f>
        <v>#N/A</v>
      </c>
    </row>
    <row r="229" spans="9:15" x14ac:dyDescent="0.35">
      <c r="I229" t="e" cm="1">
        <f t="array" ref="I229">_xlfn.IFS(H229 = $Z$2, $AE$2, H229 = $Z$3, $AE$2, H229 = $Z$4, $AE$3, H229 = $Z$5, $AE$4, H229 = $Z$6, $AE$5)</f>
        <v>#N/A</v>
      </c>
      <c r="K229" t="e" cm="1">
        <f t="array" ref="K229">_xlfn.IFS(J229 = $Z$2, $AE$2, J229 = $Z$3, $AE$2, J229 = $Z$4, $AE$3, J229 = $Z$5, $AE$4, J229 = $Z$6, $AE$5)</f>
        <v>#N/A</v>
      </c>
      <c r="M229" t="e" cm="1">
        <f t="array" ref="M229">_xlfn.IFS(L229 = $Z$2, $AE$2, L229 = $Z$3, $AE$2, L229 = $Z$4, $AE$3, L229 = $Z$5, $AE$4, L229 = $Z$6, $AE$5)</f>
        <v>#N/A</v>
      </c>
      <c r="O229" t="e" cm="1">
        <f t="array" ref="O229">_xlfn.IFS(N229 = $Z$2, AE$2, N229 = $Z$3, AE$2, N229 = $Z$4, AE$3, N229 = $Z$5, AE$4, N229 = $Z$6, AE$5)</f>
        <v>#N/A</v>
      </c>
    </row>
    <row r="230" spans="9:15" x14ac:dyDescent="0.35">
      <c r="I230" t="e" cm="1">
        <f t="array" ref="I230">_xlfn.IFS(H230 = $Z$2, $AE$2, H230 = $Z$3, $AE$2, H230 = $Z$4, $AE$3, H230 = $Z$5, $AE$4, H230 = $Z$6, $AE$5)</f>
        <v>#N/A</v>
      </c>
      <c r="K230" t="e" cm="1">
        <f t="array" ref="K230">_xlfn.IFS(J230 = $Z$2, $AE$2, J230 = $Z$3, $AE$2, J230 = $Z$4, $AE$3, J230 = $Z$5, $AE$4, J230 = $Z$6, $AE$5)</f>
        <v>#N/A</v>
      </c>
      <c r="M230" t="e" cm="1">
        <f t="array" ref="M230">_xlfn.IFS(L230 = $Z$2, $AE$2, L230 = $Z$3, $AE$2, L230 = $Z$4, $AE$3, L230 = $Z$5, $AE$4, L230 = $Z$6, $AE$5)</f>
        <v>#N/A</v>
      </c>
      <c r="O230" t="e" cm="1">
        <f t="array" ref="O230">_xlfn.IFS(N230 = $Z$2, AE$2, N230 = $Z$3, AE$2, N230 = $Z$4, AE$3, N230 = $Z$5, AE$4, N230 = $Z$6, AE$5)</f>
        <v>#N/A</v>
      </c>
    </row>
    <row r="231" spans="9:15" x14ac:dyDescent="0.35">
      <c r="I231" t="e" cm="1">
        <f t="array" ref="I231">_xlfn.IFS(H231 = $Z$2, $AE$2, H231 = $Z$3, $AE$2, H231 = $Z$4, $AE$3, H231 = $Z$5, $AE$4, H231 = $Z$6, $AE$5)</f>
        <v>#N/A</v>
      </c>
      <c r="K231" t="e" cm="1">
        <f t="array" ref="K231">_xlfn.IFS(J231 = $Z$2, $AE$2, J231 = $Z$3, $AE$2, J231 = $Z$4, $AE$3, J231 = $Z$5, $AE$4, J231 = $Z$6, $AE$5)</f>
        <v>#N/A</v>
      </c>
      <c r="M231" t="e" cm="1">
        <f t="array" ref="M231">_xlfn.IFS(L231 = $Z$2, $AE$2, L231 = $Z$3, $AE$2, L231 = $Z$4, $AE$3, L231 = $Z$5, $AE$4, L231 = $Z$6, $AE$5)</f>
        <v>#N/A</v>
      </c>
      <c r="O231" t="e" cm="1">
        <f t="array" ref="O231">_xlfn.IFS(N231 = $Z$2, AE$2, N231 = $Z$3, AE$2, N231 = $Z$4, AE$3, N231 = $Z$5, AE$4, N231 = $Z$6, AE$5)</f>
        <v>#N/A</v>
      </c>
    </row>
    <row r="232" spans="9:15" x14ac:dyDescent="0.35">
      <c r="I232" t="e" cm="1">
        <f t="array" ref="I232">_xlfn.IFS(H232 = $Z$2, $AE$2, H232 = $Z$3, $AE$2, H232 = $Z$4, $AE$3, H232 = $Z$5, $AE$4, H232 = $Z$6, $AE$5)</f>
        <v>#N/A</v>
      </c>
      <c r="K232" t="e" cm="1">
        <f t="array" ref="K232">_xlfn.IFS(J232 = $Z$2, $AE$2, J232 = $Z$3, $AE$2, J232 = $Z$4, $AE$3, J232 = $Z$5, $AE$4, J232 = $Z$6, $AE$5)</f>
        <v>#N/A</v>
      </c>
      <c r="M232" t="e" cm="1">
        <f t="array" ref="M232">_xlfn.IFS(L232 = $Z$2, $AE$2, L232 = $Z$3, $AE$2, L232 = $Z$4, $AE$3, L232 = $Z$5, $AE$4, L232 = $Z$6, $AE$5)</f>
        <v>#N/A</v>
      </c>
      <c r="O232" t="e" cm="1">
        <f t="array" ref="O232">_xlfn.IFS(N232 = $Z$2, AE$2, N232 = $Z$3, AE$2, N232 = $Z$4, AE$3, N232 = $Z$5, AE$4, N232 = $Z$6, AE$5)</f>
        <v>#N/A</v>
      </c>
    </row>
    <row r="233" spans="9:15" x14ac:dyDescent="0.35">
      <c r="I233" t="e" cm="1">
        <f t="array" ref="I233">_xlfn.IFS(H233 = $Z$2, $AE$2, H233 = $Z$3, $AE$2, H233 = $Z$4, $AE$3, H233 = $Z$5, $AE$4, H233 = $Z$6, $AE$5)</f>
        <v>#N/A</v>
      </c>
      <c r="K233" t="e" cm="1">
        <f t="array" ref="K233">_xlfn.IFS(J233 = $Z$2, $AE$2, J233 = $Z$3, $AE$2, J233 = $Z$4, $AE$3, J233 = $Z$5, $AE$4, J233 = $Z$6, $AE$5)</f>
        <v>#N/A</v>
      </c>
      <c r="M233" t="e" cm="1">
        <f t="array" ref="M233">_xlfn.IFS(L233 = $Z$2, $AE$2, L233 = $Z$3, $AE$2, L233 = $Z$4, $AE$3, L233 = $Z$5, $AE$4, L233 = $Z$6, $AE$5)</f>
        <v>#N/A</v>
      </c>
      <c r="O233" t="e" cm="1">
        <f t="array" ref="O233">_xlfn.IFS(N233 = $Z$2, AE$2, N233 = $Z$3, AE$2, N233 = $Z$4, AE$3, N233 = $Z$5, AE$4, N233 = $Z$6, AE$5)</f>
        <v>#N/A</v>
      </c>
    </row>
    <row r="234" spans="9:15" x14ac:dyDescent="0.35">
      <c r="I234" t="e" cm="1">
        <f t="array" ref="I234">_xlfn.IFS(H234 = $Z$2, $AE$2, H234 = $Z$3, $AE$2, H234 = $Z$4, $AE$3, H234 = $Z$5, $AE$4, H234 = $Z$6, $AE$5)</f>
        <v>#N/A</v>
      </c>
      <c r="K234" t="e" cm="1">
        <f t="array" ref="K234">_xlfn.IFS(J234 = $Z$2, $AE$2, J234 = $Z$3, $AE$2, J234 = $Z$4, $AE$3, J234 = $Z$5, $AE$4, J234 = $Z$6, $AE$5)</f>
        <v>#N/A</v>
      </c>
      <c r="M234" t="e" cm="1">
        <f t="array" ref="M234">_xlfn.IFS(L234 = $Z$2, $AE$2, L234 = $Z$3, $AE$2, L234 = $Z$4, $AE$3, L234 = $Z$5, $AE$4, L234 = $Z$6, $AE$5)</f>
        <v>#N/A</v>
      </c>
      <c r="O234" t="e" cm="1">
        <f t="array" ref="O234">_xlfn.IFS(N234 = $Z$2, AE$2, N234 = $Z$3, AE$2, N234 = $Z$4, AE$3, N234 = $Z$5, AE$4, N234 = $Z$6, AE$5)</f>
        <v>#N/A</v>
      </c>
    </row>
    <row r="235" spans="9:15" x14ac:dyDescent="0.35">
      <c r="I235" t="e" cm="1">
        <f t="array" ref="I235">_xlfn.IFS(H235 = $Z$2, $AE$2, H235 = $Z$3, $AE$2, H235 = $Z$4, $AE$3, H235 = $Z$5, $AE$4, H235 = $Z$6, $AE$5)</f>
        <v>#N/A</v>
      </c>
      <c r="K235" t="e" cm="1">
        <f t="array" ref="K235">_xlfn.IFS(J235 = $Z$2, $AE$2, J235 = $Z$3, $AE$2, J235 = $Z$4, $AE$3, J235 = $Z$5, $AE$4, J235 = $Z$6, $AE$5)</f>
        <v>#N/A</v>
      </c>
      <c r="M235" t="e" cm="1">
        <f t="array" ref="M235">_xlfn.IFS(L235 = $Z$2, $AE$2, L235 = $Z$3, $AE$2, L235 = $Z$4, $AE$3, L235 = $Z$5, $AE$4, L235 = $Z$6, $AE$5)</f>
        <v>#N/A</v>
      </c>
      <c r="O235" t="e" cm="1">
        <f t="array" ref="O235">_xlfn.IFS(N235 = $Z$2, AE$2, N235 = $Z$3, AE$2, N235 = $Z$4, AE$3, N235 = $Z$5, AE$4, N235 = $Z$6, AE$5)</f>
        <v>#N/A</v>
      </c>
    </row>
    <row r="236" spans="9:15" x14ac:dyDescent="0.35">
      <c r="I236" t="e" cm="1">
        <f t="array" ref="I236">_xlfn.IFS(H236 = $Z$2, $AE$2, H236 = $Z$3, $AE$2, H236 = $Z$4, $AE$3, H236 = $Z$5, $AE$4, H236 = $Z$6, $AE$5)</f>
        <v>#N/A</v>
      </c>
      <c r="K236" t="e" cm="1">
        <f t="array" ref="K236">_xlfn.IFS(J236 = $Z$2, $AE$2, J236 = $Z$3, $AE$2, J236 = $Z$4, $AE$3, J236 = $Z$5, $AE$4, J236 = $Z$6, $AE$5)</f>
        <v>#N/A</v>
      </c>
      <c r="M236" t="e" cm="1">
        <f t="array" ref="M236">_xlfn.IFS(L236 = $Z$2, $AE$2, L236 = $Z$3, $AE$2, L236 = $Z$4, $AE$3, L236 = $Z$5, $AE$4, L236 = $Z$6, $AE$5)</f>
        <v>#N/A</v>
      </c>
      <c r="O236" t="e" cm="1">
        <f t="array" ref="O236">_xlfn.IFS(N236 = $Z$2, AE$2, N236 = $Z$3, AE$2, N236 = $Z$4, AE$3, N236 = $Z$5, AE$4, N236 = $Z$6, AE$5)</f>
        <v>#N/A</v>
      </c>
    </row>
    <row r="237" spans="9:15" x14ac:dyDescent="0.35">
      <c r="I237" t="e" cm="1">
        <f t="array" ref="I237">_xlfn.IFS(H237 = $Z$2, $AE$2, H237 = $Z$3, $AE$2, H237 = $Z$4, $AE$3, H237 = $Z$5, $AE$4, H237 = $Z$6, $AE$5)</f>
        <v>#N/A</v>
      </c>
      <c r="K237" t="e" cm="1">
        <f t="array" ref="K237">_xlfn.IFS(J237 = $Z$2, $AE$2, J237 = $Z$3, $AE$2, J237 = $Z$4, $AE$3, J237 = $Z$5, $AE$4, J237 = $Z$6, $AE$5)</f>
        <v>#N/A</v>
      </c>
      <c r="M237" t="e" cm="1">
        <f t="array" ref="M237">_xlfn.IFS(L237 = $Z$2, $AE$2, L237 = $Z$3, $AE$2, L237 = $Z$4, $AE$3, L237 = $Z$5, $AE$4, L237 = $Z$6, $AE$5)</f>
        <v>#N/A</v>
      </c>
      <c r="O237" t="e" cm="1">
        <f t="array" ref="O237">_xlfn.IFS(N237 = $Z$2, AE$2, N237 = $Z$3, AE$2, N237 = $Z$4, AE$3, N237 = $Z$5, AE$4, N237 = $Z$6, AE$5)</f>
        <v>#N/A</v>
      </c>
    </row>
    <row r="238" spans="9:15" x14ac:dyDescent="0.35">
      <c r="I238" t="e" cm="1">
        <f t="array" ref="I238">_xlfn.IFS(H238 = $Z$2, $AE$2, H238 = $Z$3, $AE$2, H238 = $Z$4, $AE$3, H238 = $Z$5, $AE$4, H238 = $Z$6, $AE$5)</f>
        <v>#N/A</v>
      </c>
      <c r="K238" t="e" cm="1">
        <f t="array" ref="K238">_xlfn.IFS(J238 = $Z$2, $AE$2, J238 = $Z$3, $AE$2, J238 = $Z$4, $AE$3, J238 = $Z$5, $AE$4, J238 = $Z$6, $AE$5)</f>
        <v>#N/A</v>
      </c>
      <c r="M238" t="e" cm="1">
        <f t="array" ref="M238">_xlfn.IFS(L238 = $Z$2, $AE$2, L238 = $Z$3, $AE$2, L238 = $Z$4, $AE$3, L238 = $Z$5, $AE$4, L238 = $Z$6, $AE$5)</f>
        <v>#N/A</v>
      </c>
      <c r="O238" t="e" cm="1">
        <f t="array" ref="O238">_xlfn.IFS(N238 = $Z$2, AE$2, N238 = $Z$3, AE$2, N238 = $Z$4, AE$3, N238 = $Z$5, AE$4, N238 = $Z$6, AE$5)</f>
        <v>#N/A</v>
      </c>
    </row>
    <row r="239" spans="9:15" x14ac:dyDescent="0.35">
      <c r="I239" t="e" cm="1">
        <f t="array" ref="I239">_xlfn.IFS(H239 = $Z$2, $AE$2, H239 = $Z$3, $AE$2, H239 = $Z$4, $AE$3, H239 = $Z$5, $AE$4, H239 = $Z$6, $AE$5)</f>
        <v>#N/A</v>
      </c>
      <c r="K239" t="e" cm="1">
        <f t="array" ref="K239">_xlfn.IFS(J239 = $Z$2, $AE$2, J239 = $Z$3, $AE$2, J239 = $Z$4, $AE$3, J239 = $Z$5, $AE$4, J239 = $Z$6, $AE$5)</f>
        <v>#N/A</v>
      </c>
      <c r="M239" t="e" cm="1">
        <f t="array" ref="M239">_xlfn.IFS(L239 = $Z$2, $AE$2, L239 = $Z$3, $AE$2, L239 = $Z$4, $AE$3, L239 = $Z$5, $AE$4, L239 = $Z$6, $AE$5)</f>
        <v>#N/A</v>
      </c>
      <c r="O239" t="e" cm="1">
        <f t="array" ref="O239">_xlfn.IFS(N239 = $Z$2, AE$2, N239 = $Z$3, AE$2, N239 = $Z$4, AE$3, N239 = $Z$5, AE$4, N239 = $Z$6, AE$5)</f>
        <v>#N/A</v>
      </c>
    </row>
    <row r="240" spans="9:15" x14ac:dyDescent="0.35">
      <c r="I240" t="e" cm="1">
        <f t="array" ref="I240">_xlfn.IFS(H240 = $Z$2, $AE$2, H240 = $Z$3, $AE$2, H240 = $Z$4, $AE$3, H240 = $Z$5, $AE$4, H240 = $Z$6, $AE$5)</f>
        <v>#N/A</v>
      </c>
      <c r="K240" t="e" cm="1">
        <f t="array" ref="K240">_xlfn.IFS(J240 = $Z$2, $AE$2, J240 = $Z$3, $AE$2, J240 = $Z$4, $AE$3, J240 = $Z$5, $AE$4, J240 = $Z$6, $AE$5)</f>
        <v>#N/A</v>
      </c>
      <c r="M240" t="e" cm="1">
        <f t="array" ref="M240">_xlfn.IFS(L240 = $Z$2, $AE$2, L240 = $Z$3, $AE$2, L240 = $Z$4, $AE$3, L240 = $Z$5, $AE$4, L240 = $Z$6, $AE$5)</f>
        <v>#N/A</v>
      </c>
      <c r="O240" t="e" cm="1">
        <f t="array" ref="O240">_xlfn.IFS(N240 = $Z$2, AE$2, N240 = $Z$3, AE$2, N240 = $Z$4, AE$3, N240 = $Z$5, AE$4, N240 = $Z$6, AE$5)</f>
        <v>#N/A</v>
      </c>
    </row>
    <row r="241" spans="9:15" x14ac:dyDescent="0.35">
      <c r="I241" t="e" cm="1">
        <f t="array" ref="I241">_xlfn.IFS(H241 = $Z$2, $AE$2, H241 = $Z$3, $AE$2, H241 = $Z$4, $AE$3, H241 = $Z$5, $AE$4, H241 = $Z$6, $AE$5)</f>
        <v>#N/A</v>
      </c>
      <c r="K241" t="e" cm="1">
        <f t="array" ref="K241">_xlfn.IFS(J241 = $Z$2, $AE$2, J241 = $Z$3, $AE$2, J241 = $Z$4, $AE$3, J241 = $Z$5, $AE$4, J241 = $Z$6, $AE$5)</f>
        <v>#N/A</v>
      </c>
      <c r="M241" t="e" cm="1">
        <f t="array" ref="M241">_xlfn.IFS(L241 = $Z$2, $AE$2, L241 = $Z$3, $AE$2, L241 = $Z$4, $AE$3, L241 = $Z$5, $AE$4, L241 = $Z$6, $AE$5)</f>
        <v>#N/A</v>
      </c>
      <c r="O241" t="e" cm="1">
        <f t="array" ref="O241">_xlfn.IFS(N241 = $Z$2, AE$2, N241 = $Z$3, AE$2, N241 = $Z$4, AE$3, N241 = $Z$5, AE$4, N241 = $Z$6, AE$5)</f>
        <v>#N/A</v>
      </c>
    </row>
    <row r="242" spans="9:15" x14ac:dyDescent="0.35">
      <c r="I242" t="e" cm="1">
        <f t="array" ref="I242">_xlfn.IFS(H242 = $Z$2, $AE$2, H242 = $Z$3, $AE$2, H242 = $Z$4, $AE$3, H242 = $Z$5, $AE$4, H242 = $Z$6, $AE$5)</f>
        <v>#N/A</v>
      </c>
      <c r="K242" t="e" cm="1">
        <f t="array" ref="K242">_xlfn.IFS(J242 = $Z$2, $AE$2, J242 = $Z$3, $AE$2, J242 = $Z$4, $AE$3, J242 = $Z$5, $AE$4, J242 = $Z$6, $AE$5)</f>
        <v>#N/A</v>
      </c>
      <c r="M242" t="e" cm="1">
        <f t="array" ref="M242">_xlfn.IFS(L242 = $Z$2, $AE$2, L242 = $Z$3, $AE$2, L242 = $Z$4, $AE$3, L242 = $Z$5, $AE$4, L242 = $Z$6, $AE$5)</f>
        <v>#N/A</v>
      </c>
      <c r="O242" t="e" cm="1">
        <f t="array" ref="O242">_xlfn.IFS(N242 = $Z$2, AE$2, N242 = $Z$3, AE$2, N242 = $Z$4, AE$3, N242 = $Z$5, AE$4, N242 = $Z$6, AE$5)</f>
        <v>#N/A</v>
      </c>
    </row>
    <row r="243" spans="9:15" x14ac:dyDescent="0.35">
      <c r="I243" t="e" cm="1">
        <f t="array" ref="I243">_xlfn.IFS(H243 = $Z$2, $AE$2, H243 = $Z$3, $AE$2, H243 = $Z$4, $AE$3, H243 = $Z$5, $AE$4, H243 = $Z$6, $AE$5)</f>
        <v>#N/A</v>
      </c>
      <c r="K243" t="e" cm="1">
        <f t="array" ref="K243">_xlfn.IFS(J243 = $Z$2, $AE$2, J243 = $Z$3, $AE$2, J243 = $Z$4, $AE$3, J243 = $Z$5, $AE$4, J243 = $Z$6, $AE$5)</f>
        <v>#N/A</v>
      </c>
      <c r="M243" t="e" cm="1">
        <f t="array" ref="M243">_xlfn.IFS(L243 = $Z$2, $AE$2, L243 = $Z$3, $AE$2, L243 = $Z$4, $AE$3, L243 = $Z$5, $AE$4, L243 = $Z$6, $AE$5)</f>
        <v>#N/A</v>
      </c>
      <c r="O243" t="e" cm="1">
        <f t="array" ref="O243">_xlfn.IFS(N243 = $Z$2, AE$2, N243 = $Z$3, AE$2, N243 = $Z$4, AE$3, N243 = $Z$5, AE$4, N243 = $Z$6, AE$5)</f>
        <v>#N/A</v>
      </c>
    </row>
    <row r="244" spans="9:15" x14ac:dyDescent="0.35">
      <c r="I244" t="e" cm="1">
        <f t="array" ref="I244">_xlfn.IFS(H244 = $Z$2, $AE$2, H244 = $Z$3, $AE$2, H244 = $Z$4, $AE$3, H244 = $Z$5, $AE$4, H244 = $Z$6, $AE$5)</f>
        <v>#N/A</v>
      </c>
      <c r="K244" t="e" cm="1">
        <f t="array" ref="K244">_xlfn.IFS(J244 = $Z$2, $AE$2, J244 = $Z$3, $AE$2, J244 = $Z$4, $AE$3, J244 = $Z$5, $AE$4, J244 = $Z$6, $AE$5)</f>
        <v>#N/A</v>
      </c>
      <c r="M244" t="e" cm="1">
        <f t="array" ref="M244">_xlfn.IFS(L244 = $Z$2, $AE$2, L244 = $Z$3, $AE$2, L244 = $Z$4, $AE$3, L244 = $Z$5, $AE$4, L244 = $Z$6, $AE$5)</f>
        <v>#N/A</v>
      </c>
      <c r="O244" t="e" cm="1">
        <f t="array" ref="O244">_xlfn.IFS(N244 = $Z$2, AE$2, N244 = $Z$3, AE$2, N244 = $Z$4, AE$3, N244 = $Z$5, AE$4, N244 = $Z$6, AE$5)</f>
        <v>#N/A</v>
      </c>
    </row>
    <row r="245" spans="9:15" x14ac:dyDescent="0.35">
      <c r="I245" t="e" cm="1">
        <f t="array" ref="I245">_xlfn.IFS(H245 = $Z$2, $AE$2, H245 = $Z$3, $AE$2, H245 = $Z$4, $AE$3, H245 = $Z$5, $AE$4, H245 = $Z$6, $AE$5)</f>
        <v>#N/A</v>
      </c>
      <c r="K245" t="e" cm="1">
        <f t="array" ref="K245">_xlfn.IFS(J245 = $Z$2, $AE$2, J245 = $Z$3, $AE$2, J245 = $Z$4, $AE$3, J245 = $Z$5, $AE$4, J245 = $Z$6, $AE$5)</f>
        <v>#N/A</v>
      </c>
      <c r="M245" t="e" cm="1">
        <f t="array" ref="M245">_xlfn.IFS(L245 = $Z$2, $AE$2, L245 = $Z$3, $AE$2, L245 = $Z$4, $AE$3, L245 = $Z$5, $AE$4, L245 = $Z$6, $AE$5)</f>
        <v>#N/A</v>
      </c>
      <c r="O245" t="e" cm="1">
        <f t="array" ref="O245">_xlfn.IFS(N245 = $Z$2, AE$2, N245 = $Z$3, AE$2, N245 = $Z$4, AE$3, N245 = $Z$5, AE$4, N245 = $Z$6, AE$5)</f>
        <v>#N/A</v>
      </c>
    </row>
    <row r="246" spans="9:15" x14ac:dyDescent="0.35">
      <c r="I246" t="e" cm="1">
        <f t="array" ref="I246">_xlfn.IFS(H246 = $Z$2, $AE$2, H246 = $Z$3, $AE$2, H246 = $Z$4, $AE$3, H246 = $Z$5, $AE$4, H246 = $Z$6, $AE$5)</f>
        <v>#N/A</v>
      </c>
      <c r="K246" t="e" cm="1">
        <f t="array" ref="K246">_xlfn.IFS(J246 = $Z$2, $AE$2, J246 = $Z$3, $AE$2, J246 = $Z$4, $AE$3, J246 = $Z$5, $AE$4, J246 = $Z$6, $AE$5)</f>
        <v>#N/A</v>
      </c>
      <c r="M246" t="e" cm="1">
        <f t="array" ref="M246">_xlfn.IFS(L246 = $Z$2, $AE$2, L246 = $Z$3, $AE$2, L246 = $Z$4, $AE$3, L246 = $Z$5, $AE$4, L246 = $Z$6, $AE$5)</f>
        <v>#N/A</v>
      </c>
      <c r="O246" t="e" cm="1">
        <f t="array" ref="O246">_xlfn.IFS(N246 = $Z$2, AE$2, N246 = $Z$3, AE$2, N246 = $Z$4, AE$3, N246 = $Z$5, AE$4, N246 = $Z$6, AE$5)</f>
        <v>#N/A</v>
      </c>
    </row>
    <row r="247" spans="9:15" x14ac:dyDescent="0.35">
      <c r="I247" t="e" cm="1">
        <f t="array" ref="I247">_xlfn.IFS(H247 = $Z$2, $AE$2, H247 = $Z$3, $AE$2, H247 = $Z$4, $AE$3, H247 = $Z$5, $AE$4, H247 = $Z$6, $AE$5)</f>
        <v>#N/A</v>
      </c>
      <c r="K247" t="e" cm="1">
        <f t="array" ref="K247">_xlfn.IFS(J247 = $Z$2, $AE$2, J247 = $Z$3, $AE$2, J247 = $Z$4, $AE$3, J247 = $Z$5, $AE$4, J247 = $Z$6, $AE$5)</f>
        <v>#N/A</v>
      </c>
      <c r="M247" t="e" cm="1">
        <f t="array" ref="M247">_xlfn.IFS(L247 = $Z$2, $AE$2, L247 = $Z$3, $AE$2, L247 = $Z$4, $AE$3, L247 = $Z$5, $AE$4, L247 = $Z$6, $AE$5)</f>
        <v>#N/A</v>
      </c>
      <c r="O247" t="e" cm="1">
        <f t="array" ref="O247">_xlfn.IFS(N247 = $Z$2, AE$2, N247 = $Z$3, AE$2, N247 = $Z$4, AE$3, N247 = $Z$5, AE$4, N247 = $Z$6, AE$5)</f>
        <v>#N/A</v>
      </c>
    </row>
    <row r="248" spans="9:15" x14ac:dyDescent="0.35">
      <c r="I248" t="e" cm="1">
        <f t="array" ref="I248">_xlfn.IFS(H248 = $Z$2, $AE$2, H248 = $Z$3, $AE$2, H248 = $Z$4, $AE$3, H248 = $Z$5, $AE$4, H248 = $Z$6, $AE$5)</f>
        <v>#N/A</v>
      </c>
      <c r="K248" t="e" cm="1">
        <f t="array" ref="K248">_xlfn.IFS(J248 = $Z$2, $AE$2, J248 = $Z$3, $AE$2, J248 = $Z$4, $AE$3, J248 = $Z$5, $AE$4, J248 = $Z$6, $AE$5)</f>
        <v>#N/A</v>
      </c>
      <c r="M248" t="e" cm="1">
        <f t="array" ref="M248">_xlfn.IFS(L248 = $Z$2, $AE$2, L248 = $Z$3, $AE$2, L248 = $Z$4, $AE$3, L248 = $Z$5, $AE$4, L248 = $Z$6, $AE$5)</f>
        <v>#N/A</v>
      </c>
      <c r="O248" t="e" cm="1">
        <f t="array" ref="O248">_xlfn.IFS(N248 = $Z$2, AE$2, N248 = $Z$3, AE$2, N248 = $Z$4, AE$3, N248 = $Z$5, AE$4, N248 = $Z$6, AE$5)</f>
        <v>#N/A</v>
      </c>
    </row>
    <row r="249" spans="9:15" x14ac:dyDescent="0.35">
      <c r="I249" t="e" cm="1">
        <f t="array" ref="I249">_xlfn.IFS(H249 = $Z$2, $AE$2, H249 = $Z$3, $AE$2, H249 = $Z$4, $AE$3, H249 = $Z$5, $AE$4, H249 = $Z$6, $AE$5)</f>
        <v>#N/A</v>
      </c>
      <c r="K249" t="e" cm="1">
        <f t="array" ref="K249">_xlfn.IFS(J249 = $Z$2, $AE$2, J249 = $Z$3, $AE$2, J249 = $Z$4, $AE$3, J249 = $Z$5, $AE$4, J249 = $Z$6, $AE$5)</f>
        <v>#N/A</v>
      </c>
      <c r="M249" t="e" cm="1">
        <f t="array" ref="M249">_xlfn.IFS(L249 = $Z$2, $AE$2, L249 = $Z$3, $AE$2, L249 = $Z$4, $AE$3, L249 = $Z$5, $AE$4, L249 = $Z$6, $AE$5)</f>
        <v>#N/A</v>
      </c>
      <c r="O249" t="e" cm="1">
        <f t="array" ref="O249">_xlfn.IFS(N249 = $Z$2, AE$2, N249 = $Z$3, AE$2, N249 = $Z$4, AE$3, N249 = $Z$5, AE$4, N249 = $Z$6, AE$5)</f>
        <v>#N/A</v>
      </c>
    </row>
    <row r="250" spans="9:15" x14ac:dyDescent="0.35">
      <c r="I250" t="e" cm="1">
        <f t="array" ref="I250">_xlfn.IFS(H250 = $Z$2, $AE$2, H250 = $Z$3, $AE$2, H250 = $Z$4, $AE$3, H250 = $Z$5, $AE$4, H250 = $Z$6, $AE$5)</f>
        <v>#N/A</v>
      </c>
      <c r="K250" t="e" cm="1">
        <f t="array" ref="K250">_xlfn.IFS(J250 = $Z$2, $AE$2, J250 = $Z$3, $AE$2, J250 = $Z$4, $AE$3, J250 = $Z$5, $AE$4, J250 = $Z$6, $AE$5)</f>
        <v>#N/A</v>
      </c>
      <c r="M250" t="e" cm="1">
        <f t="array" ref="M250">_xlfn.IFS(L250 = $Z$2, $AE$2, L250 = $Z$3, $AE$2, L250 = $Z$4, $AE$3, L250 = $Z$5, $AE$4, L250 = $Z$6, $AE$5)</f>
        <v>#N/A</v>
      </c>
      <c r="O250" t="e" cm="1">
        <f t="array" ref="O250">_xlfn.IFS(N250 = $Z$2, AE$2, N250 = $Z$3, AE$2, N250 = $Z$4, AE$3, N250 = $Z$5, AE$4, N250 = $Z$6, AE$5)</f>
        <v>#N/A</v>
      </c>
    </row>
    <row r="251" spans="9:15" x14ac:dyDescent="0.35">
      <c r="I251" t="e" cm="1">
        <f t="array" ref="I251">_xlfn.IFS(H251 = $Z$2, $AE$2, H251 = $Z$3, $AE$2, H251 = $Z$4, $AE$3, H251 = $Z$5, $AE$4, H251 = $Z$6, $AE$5)</f>
        <v>#N/A</v>
      </c>
      <c r="K251" t="e" cm="1">
        <f t="array" ref="K251">_xlfn.IFS(J251 = $Z$2, $AE$2, J251 = $Z$3, $AE$2, J251 = $Z$4, $AE$3, J251 = $Z$5, $AE$4, J251 = $Z$6, $AE$5)</f>
        <v>#N/A</v>
      </c>
      <c r="M251" t="e" cm="1">
        <f t="array" ref="M251">_xlfn.IFS(L251 = $Z$2, $AE$2, L251 = $Z$3, $AE$2, L251 = $Z$4, $AE$3, L251 = $Z$5, $AE$4, L251 = $Z$6, $AE$5)</f>
        <v>#N/A</v>
      </c>
      <c r="O251" t="e" cm="1">
        <f t="array" ref="O251">_xlfn.IFS(N251 = $Z$2, AE$2, N251 = $Z$3, AE$2, N251 = $Z$4, AE$3, N251 = $Z$5, AE$4, N251 = $Z$6, AE$5)</f>
        <v>#N/A</v>
      </c>
    </row>
    <row r="252" spans="9:15" x14ac:dyDescent="0.35">
      <c r="I252" t="e" cm="1">
        <f t="array" ref="I252">_xlfn.IFS(H252 = $Z$2, $AE$2, H252 = $Z$3, $AE$2, H252 = $Z$4, $AE$3, H252 = $Z$5, $AE$4, H252 = $Z$6, $AE$5)</f>
        <v>#N/A</v>
      </c>
      <c r="K252" t="e" cm="1">
        <f t="array" ref="K252">_xlfn.IFS(J252 = $Z$2, $AE$2, J252 = $Z$3, $AE$2, J252 = $Z$4, $AE$3, J252 = $Z$5, $AE$4, J252 = $Z$6, $AE$5)</f>
        <v>#N/A</v>
      </c>
      <c r="M252" t="e" cm="1">
        <f t="array" ref="M252">_xlfn.IFS(L252 = $Z$2, $AE$2, L252 = $Z$3, $AE$2, L252 = $Z$4, $AE$3, L252 = $Z$5, $AE$4, L252 = $Z$6, $AE$5)</f>
        <v>#N/A</v>
      </c>
      <c r="O252" t="e" cm="1">
        <f t="array" ref="O252">_xlfn.IFS(N252 = $Z$2, AE$2, N252 = $Z$3, AE$2, N252 = $Z$4, AE$3, N252 = $Z$5, AE$4, N252 = $Z$6, AE$5)</f>
        <v>#N/A</v>
      </c>
    </row>
    <row r="253" spans="9:15" x14ac:dyDescent="0.35">
      <c r="I253" t="e" cm="1">
        <f t="array" ref="I253">_xlfn.IFS(H253 = $Z$2, $AE$2, H253 = $Z$3, $AE$2, H253 = $Z$4, $AE$3, H253 = $Z$5, $AE$4, H253 = $Z$6, $AE$5)</f>
        <v>#N/A</v>
      </c>
      <c r="K253" t="e" cm="1">
        <f t="array" ref="K253">_xlfn.IFS(J253 = $Z$2, $AE$2, J253 = $Z$3, $AE$2, J253 = $Z$4, $AE$3, J253 = $Z$5, $AE$4, J253 = $Z$6, $AE$5)</f>
        <v>#N/A</v>
      </c>
      <c r="M253" t="e" cm="1">
        <f t="array" ref="M253">_xlfn.IFS(L253 = $Z$2, $AE$2, L253 = $Z$3, $AE$2, L253 = $Z$4, $AE$3, L253 = $Z$5, $AE$4, L253 = $Z$6, $AE$5)</f>
        <v>#N/A</v>
      </c>
      <c r="O253" t="e" cm="1">
        <f t="array" ref="O253">_xlfn.IFS(N253 = $Z$2, AE$2, N253 = $Z$3, AE$2, N253 = $Z$4, AE$3, N253 = $Z$5, AE$4, N253 = $Z$6, AE$5)</f>
        <v>#N/A</v>
      </c>
    </row>
    <row r="254" spans="9:15" x14ac:dyDescent="0.35">
      <c r="I254" t="e" cm="1">
        <f t="array" ref="I254">_xlfn.IFS(H254 = $Z$2, $AE$2, H254 = $Z$3, $AE$2, H254 = $Z$4, $AE$3, H254 = $Z$5, $AE$4, H254 = $Z$6, $AE$5)</f>
        <v>#N/A</v>
      </c>
      <c r="K254" t="e" cm="1">
        <f t="array" ref="K254">_xlfn.IFS(J254 = $Z$2, $AE$2, J254 = $Z$3, $AE$2, J254 = $Z$4, $AE$3, J254 = $Z$5, $AE$4, J254 = $Z$6, $AE$5)</f>
        <v>#N/A</v>
      </c>
      <c r="M254" t="e" cm="1">
        <f t="array" ref="M254">_xlfn.IFS(L254 = $Z$2, $AE$2, L254 = $Z$3, $AE$2, L254 = $Z$4, $AE$3, L254 = $Z$5, $AE$4, L254 = $Z$6, $AE$5)</f>
        <v>#N/A</v>
      </c>
      <c r="O254" t="e" cm="1">
        <f t="array" ref="O254">_xlfn.IFS(N254 = $Z$2, AE$2, N254 = $Z$3, AE$2, N254 = $Z$4, AE$3, N254 = $Z$5, AE$4, N254 = $Z$6, AE$5)</f>
        <v>#N/A</v>
      </c>
    </row>
    <row r="255" spans="9:15" x14ac:dyDescent="0.35">
      <c r="I255" t="e" cm="1">
        <f t="array" ref="I255">_xlfn.IFS(H255 = $Z$2, $AE$2, H255 = $Z$3, $AE$2, H255 = $Z$4, $AE$3, H255 = $Z$5, $AE$4, H255 = $Z$6, $AE$5)</f>
        <v>#N/A</v>
      </c>
      <c r="K255" t="e" cm="1">
        <f t="array" ref="K255">_xlfn.IFS(J255 = $Z$2, $AE$2, J255 = $Z$3, $AE$2, J255 = $Z$4, $AE$3, J255 = $Z$5, $AE$4, J255 = $Z$6, $AE$5)</f>
        <v>#N/A</v>
      </c>
      <c r="M255" t="e" cm="1">
        <f t="array" ref="M255">_xlfn.IFS(L255 = $Z$2, $AE$2, L255 = $Z$3, $AE$2, L255 = $Z$4, $AE$3, L255 = $Z$5, $AE$4, L255 = $Z$6, $AE$5)</f>
        <v>#N/A</v>
      </c>
      <c r="O255" t="e" cm="1">
        <f t="array" ref="O255">_xlfn.IFS(N255 = $Z$2, AE$2, N255 = $Z$3, AE$2, N255 = $Z$4, AE$3, N255 = $Z$5, AE$4, N255 = $Z$6, AE$5)</f>
        <v>#N/A</v>
      </c>
    </row>
    <row r="256" spans="9:15" x14ac:dyDescent="0.35">
      <c r="I256" t="e" cm="1">
        <f t="array" ref="I256">_xlfn.IFS(H256 = $Z$2, $AE$2, H256 = $Z$3, $AE$2, H256 = $Z$4, $AE$3, H256 = $Z$5, $AE$4, H256 = $Z$6, $AE$5)</f>
        <v>#N/A</v>
      </c>
      <c r="K256" t="e" cm="1">
        <f t="array" ref="K256">_xlfn.IFS(J256 = $Z$2, $AE$2, J256 = $Z$3, $AE$2, J256 = $Z$4, $AE$3, J256 = $Z$5, $AE$4, J256 = $Z$6, $AE$5)</f>
        <v>#N/A</v>
      </c>
      <c r="M256" t="e" cm="1">
        <f t="array" ref="M256">_xlfn.IFS(L256 = $Z$2, $AE$2, L256 = $Z$3, $AE$2, L256 = $Z$4, $AE$3, L256 = $Z$5, $AE$4, L256 = $Z$6, $AE$5)</f>
        <v>#N/A</v>
      </c>
      <c r="O256" t="e" cm="1">
        <f t="array" ref="O256">_xlfn.IFS(N256 = $Z$2, AE$2, N256 = $Z$3, AE$2, N256 = $Z$4, AE$3, N256 = $Z$5, AE$4, N256 = $Z$6, AE$5)</f>
        <v>#N/A</v>
      </c>
    </row>
    <row r="257" spans="9:15" x14ac:dyDescent="0.35">
      <c r="I257" t="e" cm="1">
        <f t="array" ref="I257">_xlfn.IFS(H257 = $Z$2, $AE$2, H257 = $Z$3, $AE$2, H257 = $Z$4, $AE$3, H257 = $Z$5, $AE$4, H257 = $Z$6, $AE$5)</f>
        <v>#N/A</v>
      </c>
      <c r="K257" t="e" cm="1">
        <f t="array" ref="K257">_xlfn.IFS(J257 = $Z$2, $AE$2, J257 = $Z$3, $AE$2, J257 = $Z$4, $AE$3, J257 = $Z$5, $AE$4, J257 = $Z$6, $AE$5)</f>
        <v>#N/A</v>
      </c>
      <c r="M257" t="e" cm="1">
        <f t="array" ref="M257">_xlfn.IFS(L257 = $Z$2, $AE$2, L257 = $Z$3, $AE$2, L257 = $Z$4, $AE$3, L257 = $Z$5, $AE$4, L257 = $Z$6, $AE$5)</f>
        <v>#N/A</v>
      </c>
      <c r="O257" t="e" cm="1">
        <f t="array" ref="O257">_xlfn.IFS(N257 = $Z$2, AE$2, N257 = $Z$3, AE$2, N257 = $Z$4, AE$3, N257 = $Z$5, AE$4, N257 = $Z$6, AE$5)</f>
        <v>#N/A</v>
      </c>
    </row>
    <row r="258" spans="9:15" x14ac:dyDescent="0.35">
      <c r="I258" t="e" cm="1">
        <f t="array" ref="I258">_xlfn.IFS(H258 = $Z$2, $AE$2, H258 = $Z$3, $AE$2, H258 = $Z$4, $AE$3, H258 = $Z$5, $AE$4, H258 = $Z$6, $AE$5)</f>
        <v>#N/A</v>
      </c>
      <c r="K258" t="e" cm="1">
        <f t="array" ref="K258">_xlfn.IFS(J258 = $Z$2, $AE$2, J258 = $Z$3, $AE$2, J258 = $Z$4, $AE$3, J258 = $Z$5, $AE$4, J258 = $Z$6, $AE$5)</f>
        <v>#N/A</v>
      </c>
      <c r="M258" t="e" cm="1">
        <f t="array" ref="M258">_xlfn.IFS(L258 = $Z$2, $AE$2, L258 = $Z$3, $AE$2, L258 = $Z$4, $AE$3, L258 = $Z$5, $AE$4, L258 = $Z$6, $AE$5)</f>
        <v>#N/A</v>
      </c>
      <c r="O258" t="e" cm="1">
        <f t="array" ref="O258">_xlfn.IFS(N258 = $Z$2, AE$2, N258 = $Z$3, AE$2, N258 = $Z$4, AE$3, N258 = $Z$5, AE$4, N258 = $Z$6, AE$5)</f>
        <v>#N/A</v>
      </c>
    </row>
    <row r="259" spans="9:15" x14ac:dyDescent="0.35">
      <c r="I259" t="e" cm="1">
        <f t="array" ref="I259">_xlfn.IFS(H259 = $Z$2, $AE$2, H259 = $Z$3, $AE$2, H259 = $Z$4, $AE$3, H259 = $Z$5, $AE$4, H259 = $Z$6, $AE$5)</f>
        <v>#N/A</v>
      </c>
      <c r="K259" t="e" cm="1">
        <f t="array" ref="K259">_xlfn.IFS(J259 = $Z$2, $AE$2, J259 = $Z$3, $AE$2, J259 = $Z$4, $AE$3, J259 = $Z$5, $AE$4, J259 = $Z$6, $AE$5)</f>
        <v>#N/A</v>
      </c>
      <c r="M259" t="e" cm="1">
        <f t="array" ref="M259">_xlfn.IFS(L259 = $Z$2, $AE$2, L259 = $Z$3, $AE$2, L259 = $Z$4, $AE$3, L259 = $Z$5, $AE$4, L259 = $Z$6, $AE$5)</f>
        <v>#N/A</v>
      </c>
      <c r="O259" t="e" cm="1">
        <f t="array" ref="O259">_xlfn.IFS(N259 = $Z$2, AE$2, N259 = $Z$3, AE$2, N259 = $Z$4, AE$3, N259 = $Z$5, AE$4, N259 = $Z$6, AE$5)</f>
        <v>#N/A</v>
      </c>
    </row>
    <row r="260" spans="9:15" x14ac:dyDescent="0.35">
      <c r="I260" t="e" cm="1">
        <f t="array" ref="I260">_xlfn.IFS(H260 = $Z$2, $AE$2, H260 = $Z$3, $AE$2, H260 = $Z$4, $AE$3, H260 = $Z$5, $AE$4, H260 = $Z$6, $AE$5)</f>
        <v>#N/A</v>
      </c>
      <c r="K260" t="e" cm="1">
        <f t="array" ref="K260">_xlfn.IFS(J260 = $Z$2, $AE$2, J260 = $Z$3, $AE$2, J260 = $Z$4, $AE$3, J260 = $Z$5, $AE$4, J260 = $Z$6, $AE$5)</f>
        <v>#N/A</v>
      </c>
      <c r="M260" t="e" cm="1">
        <f t="array" ref="M260">_xlfn.IFS(L260 = $Z$2, $AE$2, L260 = $Z$3, $AE$2, L260 = $Z$4, $AE$3, L260 = $Z$5, $AE$4, L260 = $Z$6, $AE$5)</f>
        <v>#N/A</v>
      </c>
      <c r="O260" t="e" cm="1">
        <f t="array" ref="O260">_xlfn.IFS(N260 = $Z$2, AE$2, N260 = $Z$3, AE$2, N260 = $Z$4, AE$3, N260 = $Z$5, AE$4, N260 = $Z$6, AE$5)</f>
        <v>#N/A</v>
      </c>
    </row>
    <row r="261" spans="9:15" x14ac:dyDescent="0.35">
      <c r="I261" t="e" cm="1">
        <f t="array" ref="I261">_xlfn.IFS(H261 = $Z$2, $AE$2, H261 = $Z$3, $AE$2, H261 = $Z$4, $AE$3, H261 = $Z$5, $AE$4, H261 = $Z$6, $AE$5)</f>
        <v>#N/A</v>
      </c>
      <c r="K261" t="e" cm="1">
        <f t="array" ref="K261">_xlfn.IFS(J261 = $Z$2, $AE$2, J261 = $Z$3, $AE$2, J261 = $Z$4, $AE$3, J261 = $Z$5, $AE$4, J261 = $Z$6, $AE$5)</f>
        <v>#N/A</v>
      </c>
      <c r="M261" t="e" cm="1">
        <f t="array" ref="M261">_xlfn.IFS(L261 = $Z$2, $AE$2, L261 = $Z$3, $AE$2, L261 = $Z$4, $AE$3, L261 = $Z$5, $AE$4, L261 = $Z$6, $AE$5)</f>
        <v>#N/A</v>
      </c>
      <c r="O261" t="e" cm="1">
        <f t="array" ref="O261">_xlfn.IFS(N261 = $Z$2, AE$2, N261 = $Z$3, AE$2, N261 = $Z$4, AE$3, N261 = $Z$5, AE$4, N261 = $Z$6, AE$5)</f>
        <v>#N/A</v>
      </c>
    </row>
    <row r="262" spans="9:15" x14ac:dyDescent="0.35">
      <c r="I262" t="e" cm="1">
        <f t="array" ref="I262">_xlfn.IFS(H262 = $Z$2, $AE$2, H262 = $Z$3, $AE$2, H262 = $Z$4, $AE$3, H262 = $Z$5, $AE$4, H262 = $Z$6, $AE$5)</f>
        <v>#N/A</v>
      </c>
      <c r="K262" t="e" cm="1">
        <f t="array" ref="K262">_xlfn.IFS(J262 = $Z$2, $AE$2, J262 = $Z$3, $AE$2, J262 = $Z$4, $AE$3, J262 = $Z$5, $AE$4, J262 = $Z$6, $AE$5)</f>
        <v>#N/A</v>
      </c>
      <c r="M262" t="e" cm="1">
        <f t="array" ref="M262">_xlfn.IFS(L262 = $Z$2, $AE$2, L262 = $Z$3, $AE$2, L262 = $Z$4, $AE$3, L262 = $Z$5, $AE$4, L262 = $Z$6, $AE$5)</f>
        <v>#N/A</v>
      </c>
      <c r="O262" t="e" cm="1">
        <f t="array" ref="O262">_xlfn.IFS(N262 = $Z$2, AE$2, N262 = $Z$3, AE$2, N262 = $Z$4, AE$3, N262 = $Z$5, AE$4, N262 = $Z$6, AE$5)</f>
        <v>#N/A</v>
      </c>
    </row>
    <row r="263" spans="9:15" x14ac:dyDescent="0.35">
      <c r="I263" t="e" cm="1">
        <f t="array" ref="I263">_xlfn.IFS(H263 = $Z$2, $AE$2, H263 = $Z$3, $AE$2, H263 = $Z$4, $AE$3, H263 = $Z$5, $AE$4, H263 = $Z$6, $AE$5)</f>
        <v>#N/A</v>
      </c>
      <c r="K263" t="e" cm="1">
        <f t="array" ref="K263">_xlfn.IFS(J263 = $Z$2, $AE$2, J263 = $Z$3, $AE$2, J263 = $Z$4, $AE$3, J263 = $Z$5, $AE$4, J263 = $Z$6, $AE$5)</f>
        <v>#N/A</v>
      </c>
      <c r="M263" t="e" cm="1">
        <f t="array" ref="M263">_xlfn.IFS(L263 = $Z$2, $AE$2, L263 = $Z$3, $AE$2, L263 = $Z$4, $AE$3, L263 = $Z$5, $AE$4, L263 = $Z$6, $AE$5)</f>
        <v>#N/A</v>
      </c>
      <c r="O263" t="e" cm="1">
        <f t="array" ref="O263">_xlfn.IFS(N263 = $Z$2, AE$2, N263 = $Z$3, AE$2, N263 = $Z$4, AE$3, N263 = $Z$5, AE$4, N263 = $Z$6, AE$5)</f>
        <v>#N/A</v>
      </c>
    </row>
    <row r="264" spans="9:15" x14ac:dyDescent="0.35">
      <c r="I264" t="e" cm="1">
        <f t="array" ref="I264">_xlfn.IFS(H264 = $Z$2, $AE$2, H264 = $Z$3, $AE$2, H264 = $Z$4, $AE$3, H264 = $Z$5, $AE$4, H264 = $Z$6, $AE$5)</f>
        <v>#N/A</v>
      </c>
      <c r="K264" t="e" cm="1">
        <f t="array" ref="K264">_xlfn.IFS(J264 = $Z$2, $AE$2, J264 = $Z$3, $AE$2, J264 = $Z$4, $AE$3, J264 = $Z$5, $AE$4, J264 = $Z$6, $AE$5)</f>
        <v>#N/A</v>
      </c>
      <c r="M264" t="e" cm="1">
        <f t="array" ref="M264">_xlfn.IFS(L264 = $Z$2, $AE$2, L264 = $Z$3, $AE$2, L264 = $Z$4, $AE$3, L264 = $Z$5, $AE$4, L264 = $Z$6, $AE$5)</f>
        <v>#N/A</v>
      </c>
      <c r="O264" t="e" cm="1">
        <f t="array" ref="O264">_xlfn.IFS(N264 = $Z$2, AE$2, N264 = $Z$3, AE$2, N264 = $Z$4, AE$3, N264 = $Z$5, AE$4, N264 = $Z$6, AE$5)</f>
        <v>#N/A</v>
      </c>
    </row>
    <row r="265" spans="9:15" x14ac:dyDescent="0.35">
      <c r="I265" t="e" cm="1">
        <f t="array" ref="I265">_xlfn.IFS(H265 = $Z$2, $AE$2, H265 = $Z$3, $AE$2, H265 = $Z$4, $AE$3, H265 = $Z$5, $AE$4, H265 = $Z$6, $AE$5)</f>
        <v>#N/A</v>
      </c>
      <c r="K265" t="e" cm="1">
        <f t="array" ref="K265">_xlfn.IFS(J265 = $Z$2, $AE$2, J265 = $Z$3, $AE$2, J265 = $Z$4, $AE$3, J265 = $Z$5, $AE$4, J265 = $Z$6, $AE$5)</f>
        <v>#N/A</v>
      </c>
      <c r="M265" t="e" cm="1">
        <f t="array" ref="M265">_xlfn.IFS(L265 = $Z$2, $AE$2, L265 = $Z$3, $AE$2, L265 = $Z$4, $AE$3, L265 = $Z$5, $AE$4, L265 = $Z$6, $AE$5)</f>
        <v>#N/A</v>
      </c>
      <c r="O265" t="e" cm="1">
        <f t="array" ref="O265">_xlfn.IFS(N265 = $Z$2, AE$2, N265 = $Z$3, AE$2, N265 = $Z$4, AE$3, N265 = $Z$5, AE$4, N265 = $Z$6, AE$5)</f>
        <v>#N/A</v>
      </c>
    </row>
    <row r="266" spans="9:15" x14ac:dyDescent="0.35">
      <c r="I266" t="e" cm="1">
        <f t="array" ref="I266">_xlfn.IFS(H266 = $Z$2, $AE$2, H266 = $Z$3, $AE$2, H266 = $Z$4, $AE$3, H266 = $Z$5, $AE$4, H266 = $Z$6, $AE$5)</f>
        <v>#N/A</v>
      </c>
      <c r="K266" t="e" cm="1">
        <f t="array" ref="K266">_xlfn.IFS(J266 = $Z$2, $AE$2, J266 = $Z$3, $AE$2, J266 = $Z$4, $AE$3, J266 = $Z$5, $AE$4, J266 = $Z$6, $AE$5)</f>
        <v>#N/A</v>
      </c>
      <c r="M266" t="e" cm="1">
        <f t="array" ref="M266">_xlfn.IFS(L266 = $Z$2, $AE$2, L266 = $Z$3, $AE$2, L266 = $Z$4, $AE$3, L266 = $Z$5, $AE$4, L266 = $Z$6, $AE$5)</f>
        <v>#N/A</v>
      </c>
      <c r="O266" t="e" cm="1">
        <f t="array" ref="O266">_xlfn.IFS(N266 = $Z$2, AE$2, N266 = $Z$3, AE$2, N266 = $Z$4, AE$3, N266 = $Z$5, AE$4, N266 = $Z$6, AE$5)</f>
        <v>#N/A</v>
      </c>
    </row>
    <row r="267" spans="9:15" x14ac:dyDescent="0.35">
      <c r="I267" t="e" cm="1">
        <f t="array" ref="I267">_xlfn.IFS(H267 = $Z$2, $AE$2, H267 = $Z$3, $AE$2, H267 = $Z$4, $AE$3, H267 = $Z$5, $AE$4, H267 = $Z$6, $AE$5)</f>
        <v>#N/A</v>
      </c>
      <c r="K267" t="e" cm="1">
        <f t="array" ref="K267">_xlfn.IFS(J267 = $Z$2, $AE$2, J267 = $Z$3, $AE$2, J267 = $Z$4, $AE$3, J267 = $Z$5, $AE$4, J267 = $Z$6, $AE$5)</f>
        <v>#N/A</v>
      </c>
      <c r="M267" t="e" cm="1">
        <f t="array" ref="M267">_xlfn.IFS(L267 = $Z$2, $AE$2, L267 = $Z$3, $AE$2, L267 = $Z$4, $AE$3, L267 = $Z$5, $AE$4, L267 = $Z$6, $AE$5)</f>
        <v>#N/A</v>
      </c>
      <c r="O267" t="e" cm="1">
        <f t="array" ref="O267">_xlfn.IFS(N267 = $Z$2, AE$2, N267 = $Z$3, AE$2, N267 = $Z$4, AE$3, N267 = $Z$5, AE$4, N267 = $Z$6, AE$5)</f>
        <v>#N/A</v>
      </c>
    </row>
    <row r="268" spans="9:15" x14ac:dyDescent="0.35">
      <c r="I268" t="e" cm="1">
        <f t="array" ref="I268">_xlfn.IFS(H268 = $Z$2, $AE$2, H268 = $Z$3, $AE$2, H268 = $Z$4, $AE$3, H268 = $Z$5, $AE$4, H268 = $Z$6, $AE$5)</f>
        <v>#N/A</v>
      </c>
      <c r="K268" t="e" cm="1">
        <f t="array" ref="K268">_xlfn.IFS(J268 = $Z$2, $AE$2, J268 = $Z$3, $AE$2, J268 = $Z$4, $AE$3, J268 = $Z$5, $AE$4, J268 = $Z$6, $AE$5)</f>
        <v>#N/A</v>
      </c>
      <c r="M268" t="e" cm="1">
        <f t="array" ref="M268">_xlfn.IFS(L268 = $Z$2, $AE$2, L268 = $Z$3, $AE$2, L268 = $Z$4, $AE$3, L268 = $Z$5, $AE$4, L268 = $Z$6, $AE$5)</f>
        <v>#N/A</v>
      </c>
      <c r="O268" t="e" cm="1">
        <f t="array" ref="O268">_xlfn.IFS(N268 = $Z$2, AE$2, N268 = $Z$3, AE$2, N268 = $Z$4, AE$3, N268 = $Z$5, AE$4, N268 = $Z$6, AE$5)</f>
        <v>#N/A</v>
      </c>
    </row>
    <row r="269" spans="9:15" x14ac:dyDescent="0.35">
      <c r="I269" t="e" cm="1">
        <f t="array" ref="I269">_xlfn.IFS(H269 = $Z$2, $AE$2, H269 = $Z$3, $AE$2, H269 = $Z$4, $AE$3, H269 = $Z$5, $AE$4, H269 = $Z$6, $AE$5)</f>
        <v>#N/A</v>
      </c>
      <c r="K269" t="e" cm="1">
        <f t="array" ref="K269">_xlfn.IFS(J269 = $Z$2, $AE$2, J269 = $Z$3, $AE$2, J269 = $Z$4, $AE$3, J269 = $Z$5, $AE$4, J269 = $Z$6, $AE$5)</f>
        <v>#N/A</v>
      </c>
      <c r="M269" t="e" cm="1">
        <f t="array" ref="M269">_xlfn.IFS(L269 = $Z$2, $AE$2, L269 = $Z$3, $AE$2, L269 = $Z$4, $AE$3, L269 = $Z$5, $AE$4, L269 = $Z$6, $AE$5)</f>
        <v>#N/A</v>
      </c>
      <c r="O269" t="e" cm="1">
        <f t="array" ref="O269">_xlfn.IFS(N269 = $Z$2, AE$2, N269 = $Z$3, AE$2, N269 = $Z$4, AE$3, N269 = $Z$5, AE$4, N269 = $Z$6, AE$5)</f>
        <v>#N/A</v>
      </c>
    </row>
    <row r="270" spans="9:15" x14ac:dyDescent="0.35">
      <c r="I270" t="e" cm="1">
        <f t="array" ref="I270">_xlfn.IFS(H270 = $Z$2, $AE$2, H270 = $Z$3, $AE$2, H270 = $Z$4, $AE$3, H270 = $Z$5, $AE$4, H270 = $Z$6, $AE$5)</f>
        <v>#N/A</v>
      </c>
      <c r="K270" t="e" cm="1">
        <f t="array" ref="K270">_xlfn.IFS(J270 = $Z$2, $AE$2, J270 = $Z$3, $AE$2, J270 = $Z$4, $AE$3, J270 = $Z$5, $AE$4, J270 = $Z$6, $AE$5)</f>
        <v>#N/A</v>
      </c>
      <c r="M270" t="e" cm="1">
        <f t="array" ref="M270">_xlfn.IFS(L270 = $Z$2, $AE$2, L270 = $Z$3, $AE$2, L270 = $Z$4, $AE$3, L270 = $Z$5, $AE$4, L270 = $Z$6, $AE$5)</f>
        <v>#N/A</v>
      </c>
      <c r="O270" t="e" cm="1">
        <f t="array" ref="O270">_xlfn.IFS(N270 = $Z$2, AE$2, N270 = $Z$3, AE$2, N270 = $Z$4, AE$3, N270 = $Z$5, AE$4, N270 = $Z$6, AE$5)</f>
        <v>#N/A</v>
      </c>
    </row>
    <row r="271" spans="9:15" x14ac:dyDescent="0.35">
      <c r="I271" t="e" cm="1">
        <f t="array" ref="I271">_xlfn.IFS(H271 = $Z$2, $AE$2, H271 = $Z$3, $AE$2, H271 = $Z$4, $AE$3, H271 = $Z$5, $AE$4, H271 = $Z$6, $AE$5)</f>
        <v>#N/A</v>
      </c>
      <c r="K271" t="e" cm="1">
        <f t="array" ref="K271">_xlfn.IFS(J271 = $Z$2, $AE$2, J271 = $Z$3, $AE$2, J271 = $Z$4, $AE$3, J271 = $Z$5, $AE$4, J271 = $Z$6, $AE$5)</f>
        <v>#N/A</v>
      </c>
      <c r="M271" t="e" cm="1">
        <f t="array" ref="M271">_xlfn.IFS(L271 = $Z$2, $AE$2, L271 = $Z$3, $AE$2, L271 = $Z$4, $AE$3, L271 = $Z$5, $AE$4, L271 = $Z$6, $AE$5)</f>
        <v>#N/A</v>
      </c>
      <c r="O271" t="e" cm="1">
        <f t="array" ref="O271">_xlfn.IFS(N271 = $Z$2, AE$2, N271 = $Z$3, AE$2, N271 = $Z$4, AE$3, N271 = $Z$5, AE$4, N271 = $Z$6, AE$5)</f>
        <v>#N/A</v>
      </c>
    </row>
    <row r="272" spans="9:15" x14ac:dyDescent="0.35">
      <c r="I272" t="e" cm="1">
        <f t="array" ref="I272">_xlfn.IFS(H272 = $Z$2, $AE$2, H272 = $Z$3, $AE$2, H272 = $Z$4, $AE$3, H272 = $Z$5, $AE$4, H272 = $Z$6, $AE$5)</f>
        <v>#N/A</v>
      </c>
      <c r="K272" t="e" cm="1">
        <f t="array" ref="K272">_xlfn.IFS(J272 = $Z$2, $AE$2, J272 = $Z$3, $AE$2, J272 = $Z$4, $AE$3, J272 = $Z$5, $AE$4, J272 = $Z$6, $AE$5)</f>
        <v>#N/A</v>
      </c>
      <c r="M272" t="e" cm="1">
        <f t="array" ref="M272">_xlfn.IFS(L272 = $Z$2, $AE$2, L272 = $Z$3, $AE$2, L272 = $Z$4, $AE$3, L272 = $Z$5, $AE$4, L272 = $Z$6, $AE$5)</f>
        <v>#N/A</v>
      </c>
      <c r="O272" t="e" cm="1">
        <f t="array" ref="O272">_xlfn.IFS(N272 = $Z$2, AE$2, N272 = $Z$3, AE$2, N272 = $Z$4, AE$3, N272 = $Z$5, AE$4, N272 = $Z$6, AE$5)</f>
        <v>#N/A</v>
      </c>
    </row>
    <row r="273" spans="9:15" x14ac:dyDescent="0.35">
      <c r="I273" t="e" cm="1">
        <f t="array" ref="I273">_xlfn.IFS(H273 = $Z$2, $AE$2, H273 = $Z$3, $AE$2, H273 = $Z$4, $AE$3, H273 = $Z$5, $AE$4, H273 = $Z$6, $AE$5)</f>
        <v>#N/A</v>
      </c>
      <c r="K273" t="e" cm="1">
        <f t="array" ref="K273">_xlfn.IFS(J273 = $Z$2, $AE$2, J273 = $Z$3, $AE$2, J273 = $Z$4, $AE$3, J273 = $Z$5, $AE$4, J273 = $Z$6, $AE$5)</f>
        <v>#N/A</v>
      </c>
      <c r="M273" t="e" cm="1">
        <f t="array" ref="M273">_xlfn.IFS(L273 = $Z$2, $AE$2, L273 = $Z$3, $AE$2, L273 = $Z$4, $AE$3, L273 = $Z$5, $AE$4, L273 = $Z$6, $AE$5)</f>
        <v>#N/A</v>
      </c>
      <c r="O273" t="e" cm="1">
        <f t="array" ref="O273">_xlfn.IFS(N273 = $Z$2, AE$2, N273 = $Z$3, AE$2, N273 = $Z$4, AE$3, N273 = $Z$5, AE$4, N273 = $Z$6, AE$5)</f>
        <v>#N/A</v>
      </c>
    </row>
    <row r="274" spans="9:15" x14ac:dyDescent="0.35">
      <c r="I274" t="e" cm="1">
        <f t="array" ref="I274">_xlfn.IFS(H274 = $Z$2, $AE$2, H274 = $Z$3, $AE$2, H274 = $Z$4, $AE$3, H274 = $Z$5, $AE$4, H274 = $Z$6, $AE$5)</f>
        <v>#N/A</v>
      </c>
      <c r="K274" t="e" cm="1">
        <f t="array" ref="K274">_xlfn.IFS(J274 = $Z$2, $AE$2, J274 = $Z$3, $AE$2, J274 = $Z$4, $AE$3, J274 = $Z$5, $AE$4, J274 = $Z$6, $AE$5)</f>
        <v>#N/A</v>
      </c>
      <c r="M274" t="e" cm="1">
        <f t="array" ref="M274">_xlfn.IFS(L274 = $Z$2, $AE$2, L274 = $Z$3, $AE$2, L274 = $Z$4, $AE$3, L274 = $Z$5, $AE$4, L274 = $Z$6, $AE$5)</f>
        <v>#N/A</v>
      </c>
      <c r="O274" t="e" cm="1">
        <f t="array" ref="O274">_xlfn.IFS(N274 = $Z$2, AE$2, N274 = $Z$3, AE$2, N274 = $Z$4, AE$3, N274 = $Z$5, AE$4, N274 = $Z$6, AE$5)</f>
        <v>#N/A</v>
      </c>
    </row>
    <row r="275" spans="9:15" x14ac:dyDescent="0.35">
      <c r="I275" t="e" cm="1">
        <f t="array" ref="I275">_xlfn.IFS(H275 = $Z$2, $AE$2, H275 = $Z$3, $AE$2, H275 = $Z$4, $AE$3, H275 = $Z$5, $AE$4, H275 = $Z$6, $AE$5)</f>
        <v>#N/A</v>
      </c>
      <c r="K275" t="e" cm="1">
        <f t="array" ref="K275">_xlfn.IFS(J275 = $Z$2, $AE$2, J275 = $Z$3, $AE$2, J275 = $Z$4, $AE$3, J275 = $Z$5, $AE$4, J275 = $Z$6, $AE$5)</f>
        <v>#N/A</v>
      </c>
      <c r="M275" t="e" cm="1">
        <f t="array" ref="M275">_xlfn.IFS(L275 = $Z$2, $AE$2, L275 = $Z$3, $AE$2, L275 = $Z$4, $AE$3, L275 = $Z$5, $AE$4, L275 = $Z$6, $AE$5)</f>
        <v>#N/A</v>
      </c>
      <c r="O275" t="e" cm="1">
        <f t="array" ref="O275">_xlfn.IFS(N275 = $Z$2, AE$2, N275 = $Z$3, AE$2, N275 = $Z$4, AE$3, N275 = $Z$5, AE$4, N275 = $Z$6, AE$5)</f>
        <v>#N/A</v>
      </c>
    </row>
    <row r="276" spans="9:15" x14ac:dyDescent="0.35">
      <c r="I276" t="e" cm="1">
        <f t="array" ref="I276">_xlfn.IFS(H276 = $Z$2, $AE$2, H276 = $Z$3, $AE$2, H276 = $Z$4, $AE$3, H276 = $Z$5, $AE$4, H276 = $Z$6, $AE$5)</f>
        <v>#N/A</v>
      </c>
      <c r="K276" t="e" cm="1">
        <f t="array" ref="K276">_xlfn.IFS(J276 = $Z$2, $AE$2, J276 = $Z$3, $AE$2, J276 = $Z$4, $AE$3, J276 = $Z$5, $AE$4, J276 = $Z$6, $AE$5)</f>
        <v>#N/A</v>
      </c>
      <c r="M276" t="e" cm="1">
        <f t="array" ref="M276">_xlfn.IFS(L276 = $Z$2, $AE$2, L276 = $Z$3, $AE$2, L276 = $Z$4, $AE$3, L276 = $Z$5, $AE$4, L276 = $Z$6, $AE$5)</f>
        <v>#N/A</v>
      </c>
      <c r="O276" t="e" cm="1">
        <f t="array" ref="O276">_xlfn.IFS(N276 = $Z$2, AE$2, N276 = $Z$3, AE$2, N276 = $Z$4, AE$3, N276 = $Z$5, AE$4, N276 = $Z$6, AE$5)</f>
        <v>#N/A</v>
      </c>
    </row>
    <row r="277" spans="9:15" x14ac:dyDescent="0.35">
      <c r="I277" t="e" cm="1">
        <f t="array" ref="I277">_xlfn.IFS(H277 = $Z$2, $AE$2, H277 = $Z$3, $AE$2, H277 = $Z$4, $AE$3, H277 = $Z$5, $AE$4, H277 = $Z$6, $AE$5)</f>
        <v>#N/A</v>
      </c>
      <c r="K277" t="e" cm="1">
        <f t="array" ref="K277">_xlfn.IFS(J277 = $Z$2, $AE$2, J277 = $Z$3, $AE$2, J277 = $Z$4, $AE$3, J277 = $Z$5, $AE$4, J277 = $Z$6, $AE$5)</f>
        <v>#N/A</v>
      </c>
      <c r="M277" t="e" cm="1">
        <f t="array" ref="M277">_xlfn.IFS(L277 = $Z$2, $AE$2, L277 = $Z$3, $AE$2, L277 = $Z$4, $AE$3, L277 = $Z$5, $AE$4, L277 = $Z$6, $AE$5)</f>
        <v>#N/A</v>
      </c>
      <c r="O277" t="e" cm="1">
        <f t="array" ref="O277">_xlfn.IFS(N277 = $Z$2, AE$2, N277 = $Z$3, AE$2, N277 = $Z$4, AE$3, N277 = $Z$5, AE$4, N277 = $Z$6, AE$5)</f>
        <v>#N/A</v>
      </c>
    </row>
    <row r="278" spans="9:15" x14ac:dyDescent="0.35">
      <c r="I278" t="e" cm="1">
        <f t="array" ref="I278">_xlfn.IFS(H278 = $Z$2, $AE$2, H278 = $Z$3, $AE$2, H278 = $Z$4, $AE$3, H278 = $Z$5, $AE$4, H278 = $Z$6, $AE$5)</f>
        <v>#N/A</v>
      </c>
      <c r="K278" t="e" cm="1">
        <f t="array" ref="K278">_xlfn.IFS(J278 = $Z$2, $AE$2, J278 = $Z$3, $AE$2, J278 = $Z$4, $AE$3, J278 = $Z$5, $AE$4, J278 = $Z$6, $AE$5)</f>
        <v>#N/A</v>
      </c>
      <c r="M278" t="e" cm="1">
        <f t="array" ref="M278">_xlfn.IFS(L278 = $Z$2, $AE$2, L278 = $Z$3, $AE$2, L278 = $Z$4, $AE$3, L278 = $Z$5, $AE$4, L278 = $Z$6, $AE$5)</f>
        <v>#N/A</v>
      </c>
      <c r="O278" t="e" cm="1">
        <f t="array" ref="O278">_xlfn.IFS(N278 = $Z$2, AE$2, N278 = $Z$3, AE$2, N278 = $Z$4, AE$3, N278 = $Z$5, AE$4, N278 = $Z$6, AE$5)</f>
        <v>#N/A</v>
      </c>
    </row>
    <row r="279" spans="9:15" x14ac:dyDescent="0.35">
      <c r="I279" t="e" cm="1">
        <f t="array" ref="I279">_xlfn.IFS(H279 = $Z$2, $AE$2, H279 = $Z$3, $AE$2, H279 = $Z$4, $AE$3, H279 = $Z$5, $AE$4, H279 = $Z$6, $AE$5)</f>
        <v>#N/A</v>
      </c>
      <c r="K279" t="e" cm="1">
        <f t="array" ref="K279">_xlfn.IFS(J279 = $Z$2, $AE$2, J279 = $Z$3, $AE$2, J279 = $Z$4, $AE$3, J279 = $Z$5, $AE$4, J279 = $Z$6, $AE$5)</f>
        <v>#N/A</v>
      </c>
      <c r="M279" t="e" cm="1">
        <f t="array" ref="M279">_xlfn.IFS(L279 = $Z$2, $AE$2, L279 = $Z$3, $AE$2, L279 = $Z$4, $AE$3, L279 = $Z$5, $AE$4, L279 = $Z$6, $AE$5)</f>
        <v>#N/A</v>
      </c>
      <c r="O279" t="e" cm="1">
        <f t="array" ref="O279">_xlfn.IFS(N279 = $Z$2, AE$2, N279 = $Z$3, AE$2, N279 = $Z$4, AE$3, N279 = $Z$5, AE$4, N279 = $Z$6, AE$5)</f>
        <v>#N/A</v>
      </c>
    </row>
    <row r="280" spans="9:15" x14ac:dyDescent="0.35">
      <c r="I280" t="e" cm="1">
        <f t="array" ref="I280">_xlfn.IFS(H280 = $Z$2, $AE$2, H280 = $Z$3, $AE$2, H280 = $Z$4, $AE$3, H280 = $Z$5, $AE$4, H280 = $Z$6, $AE$5)</f>
        <v>#N/A</v>
      </c>
      <c r="K280" t="e" cm="1">
        <f t="array" ref="K280">_xlfn.IFS(J280 = $Z$2, $AE$2, J280 = $Z$3, $AE$2, J280 = $Z$4, $AE$3, J280 = $Z$5, $AE$4, J280 = $Z$6, $AE$5)</f>
        <v>#N/A</v>
      </c>
      <c r="M280" t="e" cm="1">
        <f t="array" ref="M280">_xlfn.IFS(L280 = $Z$2, $AE$2, L280 = $Z$3, $AE$2, L280 = $Z$4, $AE$3, L280 = $Z$5, $AE$4, L280 = $Z$6, $AE$5)</f>
        <v>#N/A</v>
      </c>
      <c r="O280" t="e" cm="1">
        <f t="array" ref="O280">_xlfn.IFS(N280 = $Z$2, AE$2, N280 = $Z$3, AE$2, N280 = $Z$4, AE$3, N280 = $Z$5, AE$4, N280 = $Z$6, AE$5)</f>
        <v>#N/A</v>
      </c>
    </row>
    <row r="281" spans="9:15" x14ac:dyDescent="0.35">
      <c r="I281" t="e" cm="1">
        <f t="array" ref="I281">_xlfn.IFS(H281 = $Z$2, $AE$2, H281 = $Z$3, $AE$2, H281 = $Z$4, $AE$3, H281 = $Z$5, $AE$4, H281 = $Z$6, $AE$5)</f>
        <v>#N/A</v>
      </c>
      <c r="K281" t="e" cm="1">
        <f t="array" ref="K281">_xlfn.IFS(J281 = $Z$2, $AE$2, J281 = $Z$3, $AE$2, J281 = $Z$4, $AE$3, J281 = $Z$5, $AE$4, J281 = $Z$6, $AE$5)</f>
        <v>#N/A</v>
      </c>
      <c r="M281" t="e" cm="1">
        <f t="array" ref="M281">_xlfn.IFS(L281 = $Z$2, $AE$2, L281 = $Z$3, $AE$2, L281 = $Z$4, $AE$3, L281 = $Z$5, $AE$4, L281 = $Z$6, $AE$5)</f>
        <v>#N/A</v>
      </c>
      <c r="O281" t="e" cm="1">
        <f t="array" ref="O281">_xlfn.IFS(N281 = $Z$2, AE$2, N281 = $Z$3, AE$2, N281 = $Z$4, AE$3, N281 = $Z$5, AE$4, N281 = $Z$6, AE$5)</f>
        <v>#N/A</v>
      </c>
    </row>
    <row r="282" spans="9:15" x14ac:dyDescent="0.35">
      <c r="I282" t="e" cm="1">
        <f t="array" ref="I282">_xlfn.IFS(H282 = $Z$2, $AE$2, H282 = $Z$3, $AE$2, H282 = $Z$4, $AE$3, H282 = $Z$5, $AE$4, H282 = $Z$6, $AE$5)</f>
        <v>#N/A</v>
      </c>
      <c r="K282" t="e" cm="1">
        <f t="array" ref="K282">_xlfn.IFS(J282 = $Z$2, $AE$2, J282 = $Z$3, $AE$2, J282 = $Z$4, $AE$3, J282 = $Z$5, $AE$4, J282 = $Z$6, $AE$5)</f>
        <v>#N/A</v>
      </c>
      <c r="M282" t="e" cm="1">
        <f t="array" ref="M282">_xlfn.IFS(L282 = $Z$2, $AE$2, L282 = $Z$3, $AE$2, L282 = $Z$4, $AE$3, L282 = $Z$5, $AE$4, L282 = $Z$6, $AE$5)</f>
        <v>#N/A</v>
      </c>
      <c r="O282" t="e" cm="1">
        <f t="array" ref="O282">_xlfn.IFS(N282 = $Z$2, AE$2, N282 = $Z$3, AE$2, N282 = $Z$4, AE$3, N282 = $Z$5, AE$4, N282 = $Z$6, AE$5)</f>
        <v>#N/A</v>
      </c>
    </row>
    <row r="283" spans="9:15" x14ac:dyDescent="0.35">
      <c r="I283" t="e" cm="1">
        <f t="array" ref="I283">_xlfn.IFS(H283 = $Z$2, $AE$2, H283 = $Z$3, $AE$2, H283 = $Z$4, $AE$3, H283 = $Z$5, $AE$4, H283 = $Z$6, $AE$5)</f>
        <v>#N/A</v>
      </c>
      <c r="K283" t="e" cm="1">
        <f t="array" ref="K283">_xlfn.IFS(J283 = $Z$2, $AE$2, J283 = $Z$3, $AE$2, J283 = $Z$4, $AE$3, J283 = $Z$5, $AE$4, J283 = $Z$6, $AE$5)</f>
        <v>#N/A</v>
      </c>
      <c r="M283" t="e" cm="1">
        <f t="array" ref="M283">_xlfn.IFS(L283 = $Z$2, $AE$2, L283 = $Z$3, $AE$2, L283 = $Z$4, $AE$3, L283 = $Z$5, $AE$4, L283 = $Z$6, $AE$5)</f>
        <v>#N/A</v>
      </c>
      <c r="O283" t="e" cm="1">
        <f t="array" ref="O283">_xlfn.IFS(N283 = $Z$2, AE$2, N283 = $Z$3, AE$2, N283 = $Z$4, AE$3, N283 = $Z$5, AE$4, N283 = $Z$6, AE$5)</f>
        <v>#N/A</v>
      </c>
    </row>
    <row r="284" spans="9:15" x14ac:dyDescent="0.35">
      <c r="I284" t="e" cm="1">
        <f t="array" ref="I284">_xlfn.IFS(H284 = $Z$2, $AE$2, H284 = $Z$3, $AE$2, H284 = $Z$4, $AE$3, H284 = $Z$5, $AE$4, H284 = $Z$6, $AE$5)</f>
        <v>#N/A</v>
      </c>
      <c r="K284" t="e" cm="1">
        <f t="array" ref="K284">_xlfn.IFS(J284 = $Z$2, $AE$2, J284 = $Z$3, $AE$2, J284 = $Z$4, $AE$3, J284 = $Z$5, $AE$4, J284 = $Z$6, $AE$5)</f>
        <v>#N/A</v>
      </c>
      <c r="M284" t="e" cm="1">
        <f t="array" ref="M284">_xlfn.IFS(L284 = $Z$2, $AE$2, L284 = $Z$3, $AE$2, L284 = $Z$4, $AE$3, L284 = $Z$5, $AE$4, L284 = $Z$6, $AE$5)</f>
        <v>#N/A</v>
      </c>
      <c r="O284" t="e" cm="1">
        <f t="array" ref="O284">_xlfn.IFS(N284 = $Z$2, AE$2, N284 = $Z$3, AE$2, N284 = $Z$4, AE$3, N284 = $Z$5, AE$4, N284 = $Z$6, AE$5)</f>
        <v>#N/A</v>
      </c>
    </row>
    <row r="285" spans="9:15" x14ac:dyDescent="0.35">
      <c r="I285" t="e" cm="1">
        <f t="array" ref="I285">_xlfn.IFS(H285 = $Z$2, $AE$2, H285 = $Z$3, $AE$2, H285 = $Z$4, $AE$3, H285 = $Z$5, $AE$4, H285 = $Z$6, $AE$5)</f>
        <v>#N/A</v>
      </c>
      <c r="K285" t="e" cm="1">
        <f t="array" ref="K285">_xlfn.IFS(J285 = $Z$2, $AE$2, J285 = $Z$3, $AE$2, J285 = $Z$4, $AE$3, J285 = $Z$5, $AE$4, J285 = $Z$6, $AE$5)</f>
        <v>#N/A</v>
      </c>
      <c r="M285" t="e" cm="1">
        <f t="array" ref="M285">_xlfn.IFS(L285 = $Z$2, $AE$2, L285 = $Z$3, $AE$2, L285 = $Z$4, $AE$3, L285 = $Z$5, $AE$4, L285 = $Z$6, $AE$5)</f>
        <v>#N/A</v>
      </c>
      <c r="O285" t="e" cm="1">
        <f t="array" ref="O285">_xlfn.IFS(N285 = $Z$2, AE$2, N285 = $Z$3, AE$2, N285 = $Z$4, AE$3, N285 = $Z$5, AE$4, N285 = $Z$6, AE$5)</f>
        <v>#N/A</v>
      </c>
    </row>
    <row r="286" spans="9:15" x14ac:dyDescent="0.35">
      <c r="I286" t="e" cm="1">
        <f t="array" ref="I286">_xlfn.IFS(H286 = $Z$2, $AE$2, H286 = $Z$3, $AE$2, H286 = $Z$4, $AE$3, H286 = $Z$5, $AE$4, H286 = $Z$6, $AE$5)</f>
        <v>#N/A</v>
      </c>
      <c r="K286" t="e" cm="1">
        <f t="array" ref="K286">_xlfn.IFS(J286 = $Z$2, $AE$2, J286 = $Z$3, $AE$2, J286 = $Z$4, $AE$3, J286 = $Z$5, $AE$4, J286 = $Z$6, $AE$5)</f>
        <v>#N/A</v>
      </c>
      <c r="M286" t="e" cm="1">
        <f t="array" ref="M286">_xlfn.IFS(L286 = $Z$2, $AE$2, L286 = $Z$3, $AE$2, L286 = $Z$4, $AE$3, L286 = $Z$5, $AE$4, L286 = $Z$6, $AE$5)</f>
        <v>#N/A</v>
      </c>
      <c r="O286" t="e" cm="1">
        <f t="array" ref="O286">_xlfn.IFS(N286 = $Z$2, AE$2, N286 = $Z$3, AE$2, N286 = $Z$4, AE$3, N286 = $Z$5, AE$4, N286 = $Z$6, AE$5)</f>
        <v>#N/A</v>
      </c>
    </row>
    <row r="287" spans="9:15" x14ac:dyDescent="0.35">
      <c r="I287" t="e" cm="1">
        <f t="array" ref="I287">_xlfn.IFS(H287 = $Z$2, $AE$2, H287 = $Z$3, $AE$2, H287 = $Z$4, $AE$3, H287 = $Z$5, $AE$4, H287 = $Z$6, $AE$5)</f>
        <v>#N/A</v>
      </c>
      <c r="K287" t="e" cm="1">
        <f t="array" ref="K287">_xlfn.IFS(J287 = $Z$2, $AE$2, J287 = $Z$3, $AE$2, J287 = $Z$4, $AE$3, J287 = $Z$5, $AE$4, J287 = $Z$6, $AE$5)</f>
        <v>#N/A</v>
      </c>
      <c r="M287" t="e" cm="1">
        <f t="array" ref="M287">_xlfn.IFS(L287 = $Z$2, $AE$2, L287 = $Z$3, $AE$2, L287 = $Z$4, $AE$3, L287 = $Z$5, $AE$4, L287 = $Z$6, $AE$5)</f>
        <v>#N/A</v>
      </c>
      <c r="O287" t="e" cm="1">
        <f t="array" ref="O287">_xlfn.IFS(N287 = $Z$2, AE$2, N287 = $Z$3, AE$2, N287 = $Z$4, AE$3, N287 = $Z$5, AE$4, N287 = $Z$6, AE$5)</f>
        <v>#N/A</v>
      </c>
    </row>
    <row r="288" spans="9:15" x14ac:dyDescent="0.35">
      <c r="I288" t="e" cm="1">
        <f t="array" ref="I288">_xlfn.IFS(H288 = $Z$2, $AE$2, H288 = $Z$3, $AE$2, H288 = $Z$4, $AE$3, H288 = $Z$5, $AE$4, H288 = $Z$6, $AE$5)</f>
        <v>#N/A</v>
      </c>
      <c r="K288" t="e" cm="1">
        <f t="array" ref="K288">_xlfn.IFS(J288 = $Z$2, $AE$2, J288 = $Z$3, $AE$2, J288 = $Z$4, $AE$3, J288 = $Z$5, $AE$4, J288 = $Z$6, $AE$5)</f>
        <v>#N/A</v>
      </c>
      <c r="M288" t="e" cm="1">
        <f t="array" ref="M288">_xlfn.IFS(L288 = $Z$2, $AE$2, L288 = $Z$3, $AE$2, L288 = $Z$4, $AE$3, L288 = $Z$5, $AE$4, L288 = $Z$6, $AE$5)</f>
        <v>#N/A</v>
      </c>
      <c r="O288" t="e" cm="1">
        <f t="array" ref="O288">_xlfn.IFS(N288 = $Z$2, AE$2, N288 = $Z$3, AE$2, N288 = $Z$4, AE$3, N288 = $Z$5, AE$4, N288 = $Z$6, AE$5)</f>
        <v>#N/A</v>
      </c>
    </row>
    <row r="289" spans="9:15" x14ac:dyDescent="0.35">
      <c r="I289" t="e" cm="1">
        <f t="array" ref="I289">_xlfn.IFS(H289 = $Z$2, $AE$2, H289 = $Z$3, $AE$2, H289 = $Z$4, $AE$3, H289 = $Z$5, $AE$4, H289 = $Z$6, $AE$5)</f>
        <v>#N/A</v>
      </c>
      <c r="K289" t="e" cm="1">
        <f t="array" ref="K289">_xlfn.IFS(J289 = $Z$2, $AE$2, J289 = $Z$3, $AE$2, J289 = $Z$4, $AE$3, J289 = $Z$5, $AE$4, J289 = $Z$6, $AE$5)</f>
        <v>#N/A</v>
      </c>
      <c r="M289" t="e" cm="1">
        <f t="array" ref="M289">_xlfn.IFS(L289 = $Z$2, $AE$2, L289 = $Z$3, $AE$2, L289 = $Z$4, $AE$3, L289 = $Z$5, $AE$4, L289 = $Z$6, $AE$5)</f>
        <v>#N/A</v>
      </c>
      <c r="O289" t="e" cm="1">
        <f t="array" ref="O289">_xlfn.IFS(N289 = $Z$2, AE$2, N289 = $Z$3, AE$2, N289 = $Z$4, AE$3, N289 = $Z$5, AE$4, N289 = $Z$6, AE$5)</f>
        <v>#N/A</v>
      </c>
    </row>
    <row r="290" spans="9:15" x14ac:dyDescent="0.35">
      <c r="I290" t="e" cm="1">
        <f t="array" ref="I290">_xlfn.IFS(H290 = $Z$2, $AE$2, H290 = $Z$3, $AE$2, H290 = $Z$4, $AE$3, H290 = $Z$5, $AE$4, H290 = $Z$6, $AE$5)</f>
        <v>#N/A</v>
      </c>
      <c r="K290" t="e" cm="1">
        <f t="array" ref="K290">_xlfn.IFS(J290 = $Z$2, $AE$2, J290 = $Z$3, $AE$2, J290 = $Z$4, $AE$3, J290 = $Z$5, $AE$4, J290 = $Z$6, $AE$5)</f>
        <v>#N/A</v>
      </c>
      <c r="M290" t="e" cm="1">
        <f t="array" ref="M290">_xlfn.IFS(L290 = $Z$2, $AE$2, L290 = $Z$3, $AE$2, L290 = $Z$4, $AE$3, L290 = $Z$5, $AE$4, L290 = $Z$6, $AE$5)</f>
        <v>#N/A</v>
      </c>
      <c r="O290" t="e" cm="1">
        <f t="array" ref="O290">_xlfn.IFS(N290 = $Z$2, AE$2, N290 = $Z$3, AE$2, N290 = $Z$4, AE$3, N290 = $Z$5, AE$4, N290 = $Z$6, AE$5)</f>
        <v>#N/A</v>
      </c>
    </row>
    <row r="291" spans="9:15" x14ac:dyDescent="0.35">
      <c r="I291" t="e" cm="1">
        <f t="array" ref="I291">_xlfn.IFS(H291 = $Z$2, $AE$2, H291 = $Z$3, $AE$2, H291 = $Z$4, $AE$3, H291 = $Z$5, $AE$4, H291 = $Z$6, $AE$5)</f>
        <v>#N/A</v>
      </c>
      <c r="K291" t="e" cm="1">
        <f t="array" ref="K291">_xlfn.IFS(J291 = $Z$2, $AE$2, J291 = $Z$3, $AE$2, J291 = $Z$4, $AE$3, J291 = $Z$5, $AE$4, J291 = $Z$6, $AE$5)</f>
        <v>#N/A</v>
      </c>
      <c r="M291" t="e" cm="1">
        <f t="array" ref="M291">_xlfn.IFS(L291 = $Z$2, $AE$2, L291 = $Z$3, $AE$2, L291 = $Z$4, $AE$3, L291 = $Z$5, $AE$4, L291 = $Z$6, $AE$5)</f>
        <v>#N/A</v>
      </c>
      <c r="O291" t="e" cm="1">
        <f t="array" ref="O291">_xlfn.IFS(N291 = $Z$2, AE$2, N291 = $Z$3, AE$2, N291 = $Z$4, AE$3, N291 = $Z$5, AE$4, N291 = $Z$6, AE$5)</f>
        <v>#N/A</v>
      </c>
    </row>
    <row r="292" spans="9:15" x14ac:dyDescent="0.35">
      <c r="I292" t="e" cm="1">
        <f t="array" ref="I292">_xlfn.IFS(H292 = $Z$2, $AE$2, H292 = $Z$3, $AE$2, H292 = $Z$4, $AE$3, H292 = $Z$5, $AE$4, H292 = $Z$6, $AE$5)</f>
        <v>#N/A</v>
      </c>
      <c r="K292" t="e" cm="1">
        <f t="array" ref="K292">_xlfn.IFS(J292 = $Z$2, $AE$2, J292 = $Z$3, $AE$2, J292 = $Z$4, $AE$3, J292 = $Z$5, $AE$4, J292 = $Z$6, $AE$5)</f>
        <v>#N/A</v>
      </c>
      <c r="M292" t="e" cm="1">
        <f t="array" ref="M292">_xlfn.IFS(L292 = $Z$2, $AE$2, L292 = $Z$3, $AE$2, L292 = $Z$4, $AE$3, L292 = $Z$5, $AE$4, L292 = $Z$6, $AE$5)</f>
        <v>#N/A</v>
      </c>
      <c r="O292" t="e" cm="1">
        <f t="array" ref="O292">_xlfn.IFS(N292 = $Z$2, AE$2, N292 = $Z$3, AE$2, N292 = $Z$4, AE$3, N292 = $Z$5, AE$4, N292 = $Z$6, AE$5)</f>
        <v>#N/A</v>
      </c>
    </row>
    <row r="293" spans="9:15" x14ac:dyDescent="0.35">
      <c r="I293" t="e" cm="1">
        <f t="array" ref="I293">_xlfn.IFS(H293 = $Z$2, $AE$2, H293 = $Z$3, $AE$2, H293 = $Z$4, $AE$3, H293 = $Z$5, $AE$4, H293 = $Z$6, $AE$5)</f>
        <v>#N/A</v>
      </c>
      <c r="K293" t="e" cm="1">
        <f t="array" ref="K293">_xlfn.IFS(J293 = $Z$2, $AE$2, J293 = $Z$3, $AE$2, J293 = $Z$4, $AE$3, J293 = $Z$5, $AE$4, J293 = $Z$6, $AE$5)</f>
        <v>#N/A</v>
      </c>
      <c r="M293" t="e" cm="1">
        <f t="array" ref="M293">_xlfn.IFS(L293 = $Z$2, $AE$2, L293 = $Z$3, $AE$2, L293 = $Z$4, $AE$3, L293 = $Z$5, $AE$4, L293 = $Z$6, $AE$5)</f>
        <v>#N/A</v>
      </c>
      <c r="O293" t="e" cm="1">
        <f t="array" ref="O293">_xlfn.IFS(N293 = $Z$2, AE$2, N293 = $Z$3, AE$2, N293 = $Z$4, AE$3, N293 = $Z$5, AE$4, N293 = $Z$6, AE$5)</f>
        <v>#N/A</v>
      </c>
    </row>
    <row r="294" spans="9:15" x14ac:dyDescent="0.35">
      <c r="I294" t="e" cm="1">
        <f t="array" ref="I294">_xlfn.IFS(H294 = $Z$2, $AE$2, H294 = $Z$3, $AE$2, H294 = $Z$4, $AE$3, H294 = $Z$5, $AE$4, H294 = $Z$6, $AE$5)</f>
        <v>#N/A</v>
      </c>
      <c r="K294" t="e" cm="1">
        <f t="array" ref="K294">_xlfn.IFS(J294 = $Z$2, $AE$2, J294 = $Z$3, $AE$2, J294 = $Z$4, $AE$3, J294 = $Z$5, $AE$4, J294 = $Z$6, $AE$5)</f>
        <v>#N/A</v>
      </c>
      <c r="M294" t="e" cm="1">
        <f t="array" ref="M294">_xlfn.IFS(L294 = $Z$2, $AE$2, L294 = $Z$3, $AE$2, L294 = $Z$4, $AE$3, L294 = $Z$5, $AE$4, L294 = $Z$6, $AE$5)</f>
        <v>#N/A</v>
      </c>
      <c r="O294" t="e" cm="1">
        <f t="array" ref="O294">_xlfn.IFS(N294 = $Z$2, AE$2, N294 = $Z$3, AE$2, N294 = $Z$4, AE$3, N294 = $Z$5, AE$4, N294 = $Z$6, AE$5)</f>
        <v>#N/A</v>
      </c>
    </row>
    <row r="295" spans="9:15" x14ac:dyDescent="0.35">
      <c r="I295" t="e" cm="1">
        <f t="array" ref="I295">_xlfn.IFS(H295 = $Z$2, $AE$2, H295 = $Z$3, $AE$2, H295 = $Z$4, $AE$3, H295 = $Z$5, $AE$4, H295 = $Z$6, $AE$5)</f>
        <v>#N/A</v>
      </c>
      <c r="K295" t="e" cm="1">
        <f t="array" ref="K295">_xlfn.IFS(J295 = $Z$2, $AE$2, J295 = $Z$3, $AE$2, J295 = $Z$4, $AE$3, J295 = $Z$5, $AE$4, J295 = $Z$6, $AE$5)</f>
        <v>#N/A</v>
      </c>
      <c r="M295" t="e" cm="1">
        <f t="array" ref="M295">_xlfn.IFS(L295 = $Z$2, $AE$2, L295 = $Z$3, $AE$2, L295 = $Z$4, $AE$3, L295 = $Z$5, $AE$4, L295 = $Z$6, $AE$5)</f>
        <v>#N/A</v>
      </c>
      <c r="O295" t="e" cm="1">
        <f t="array" ref="O295">_xlfn.IFS(N295 = $Z$2, AE$2, N295 = $Z$3, AE$2, N295 = $Z$4, AE$3, N295 = $Z$5, AE$4, N295 = $Z$6, AE$5)</f>
        <v>#N/A</v>
      </c>
    </row>
    <row r="296" spans="9:15" x14ac:dyDescent="0.35">
      <c r="I296" t="e" cm="1">
        <f t="array" ref="I296">_xlfn.IFS(H296 = $Z$2, $AE$2, H296 = $Z$3, $AE$2, H296 = $Z$4, $AE$3, H296 = $Z$5, $AE$4, H296 = $Z$6, $AE$5)</f>
        <v>#N/A</v>
      </c>
      <c r="K296" t="e" cm="1">
        <f t="array" ref="K296">_xlfn.IFS(J296 = $Z$2, $AE$2, J296 = $Z$3, $AE$2, J296 = $Z$4, $AE$3, J296 = $Z$5, $AE$4, J296 = $Z$6, $AE$5)</f>
        <v>#N/A</v>
      </c>
      <c r="M296" t="e" cm="1">
        <f t="array" ref="M296">_xlfn.IFS(L296 = $Z$2, $AE$2, L296 = $Z$3, $AE$2, L296 = $Z$4, $AE$3, L296 = $Z$5, $AE$4, L296 = $Z$6, $AE$5)</f>
        <v>#N/A</v>
      </c>
      <c r="O296" t="e" cm="1">
        <f t="array" ref="O296">_xlfn.IFS(N296 = $Z$2, AE$2, N296 = $Z$3, AE$2, N296 = $Z$4, AE$3, N296 = $Z$5, AE$4, N296 = $Z$6, AE$5)</f>
        <v>#N/A</v>
      </c>
    </row>
    <row r="297" spans="9:15" x14ac:dyDescent="0.35">
      <c r="I297" t="e" cm="1">
        <f t="array" ref="I297">_xlfn.IFS(H297 = $Z$2, $AE$2, H297 = $Z$3, $AE$2, H297 = $Z$4, $AE$3, H297 = $Z$5, $AE$4, H297 = $Z$6, $AE$5)</f>
        <v>#N/A</v>
      </c>
      <c r="K297" t="e" cm="1">
        <f t="array" ref="K297">_xlfn.IFS(J297 = $Z$2, $AE$2, J297 = $Z$3, $AE$2, J297 = $Z$4, $AE$3, J297 = $Z$5, $AE$4, J297 = $Z$6, $AE$5)</f>
        <v>#N/A</v>
      </c>
      <c r="M297" t="e" cm="1">
        <f t="array" ref="M297">_xlfn.IFS(L297 = $Z$2, $AE$2, L297 = $Z$3, $AE$2, L297 = $Z$4, $AE$3, L297 = $Z$5, $AE$4, L297 = $Z$6, $AE$5)</f>
        <v>#N/A</v>
      </c>
      <c r="O297" t="e" cm="1">
        <f t="array" ref="O297">_xlfn.IFS(N297 = $Z$2, AE$2, N297 = $Z$3, AE$2, N297 = $Z$4, AE$3, N297 = $Z$5, AE$4, N297 = $Z$6, AE$5)</f>
        <v>#N/A</v>
      </c>
    </row>
    <row r="298" spans="9:15" x14ac:dyDescent="0.35">
      <c r="I298" t="e" cm="1">
        <f t="array" ref="I298">_xlfn.IFS(H298 = $Z$2, $AE$2, H298 = $Z$3, $AE$2, H298 = $Z$4, $AE$3, H298 = $Z$5, $AE$4, H298 = $Z$6, $AE$5)</f>
        <v>#N/A</v>
      </c>
      <c r="K298" t="e" cm="1">
        <f t="array" ref="K298">_xlfn.IFS(J298 = $Z$2, $AE$2, J298 = $Z$3, $AE$2, J298 = $Z$4, $AE$3, J298 = $Z$5, $AE$4, J298 = $Z$6, $AE$5)</f>
        <v>#N/A</v>
      </c>
      <c r="M298" t="e" cm="1">
        <f t="array" ref="M298">_xlfn.IFS(L298 = $Z$2, $AE$2, L298 = $Z$3, $AE$2, L298 = $Z$4, $AE$3, L298 = $Z$5, $AE$4, L298 = $Z$6, $AE$5)</f>
        <v>#N/A</v>
      </c>
      <c r="O298" t="e" cm="1">
        <f t="array" ref="O298">_xlfn.IFS(N298 = $Z$2, AE$2, N298 = $Z$3, AE$2, N298 = $Z$4, AE$3, N298 = $Z$5, AE$4, N298 = $Z$6, AE$5)</f>
        <v>#N/A</v>
      </c>
    </row>
    <row r="299" spans="9:15" x14ac:dyDescent="0.35">
      <c r="I299" t="e" cm="1">
        <f t="array" ref="I299">_xlfn.IFS(H299 = $Z$2, $AE$2, H299 = $Z$3, $AE$2, H299 = $Z$4, $AE$3, H299 = $Z$5, $AE$4, H299 = $Z$6, $AE$5)</f>
        <v>#N/A</v>
      </c>
      <c r="K299" t="e" cm="1">
        <f t="array" ref="K299">_xlfn.IFS(J299 = $Z$2, $AE$2, J299 = $Z$3, $AE$2, J299 = $Z$4, $AE$3, J299 = $Z$5, $AE$4, J299 = $Z$6, $AE$5)</f>
        <v>#N/A</v>
      </c>
      <c r="M299" t="e" cm="1">
        <f t="array" ref="M299">_xlfn.IFS(L299 = $Z$2, $AE$2, L299 = $Z$3, $AE$2, L299 = $Z$4, $AE$3, L299 = $Z$5, $AE$4, L299 = $Z$6, $AE$5)</f>
        <v>#N/A</v>
      </c>
      <c r="O299" t="e" cm="1">
        <f t="array" ref="O299">_xlfn.IFS(N299 = $Z$2, AE$2, N299 = $Z$3, AE$2, N299 = $Z$4, AE$3, N299 = $Z$5, AE$4, N299 = $Z$6, AE$5)</f>
        <v>#N/A</v>
      </c>
    </row>
    <row r="300" spans="9:15" x14ac:dyDescent="0.35">
      <c r="I300" t="e" cm="1">
        <f t="array" ref="I300">_xlfn.IFS(H300 = $Z$2, $AE$2, H300 = $Z$3, $AE$2, H300 = $Z$4, $AE$3, H300 = $Z$5, $AE$4, H300 = $Z$6, $AE$5)</f>
        <v>#N/A</v>
      </c>
      <c r="K300" t="e" cm="1">
        <f t="array" ref="K300">_xlfn.IFS(J300 = $Z$2, $AE$2, J300 = $Z$3, $AE$2, J300 = $Z$4, $AE$3, J300 = $Z$5, $AE$4, J300 = $Z$6, $AE$5)</f>
        <v>#N/A</v>
      </c>
      <c r="M300" t="e" cm="1">
        <f t="array" ref="M300">_xlfn.IFS(L300 = $Z$2, $AE$2, L300 = $Z$3, $AE$2, L300 = $Z$4, $AE$3, L300 = $Z$5, $AE$4, L300 = $Z$6, $AE$5)</f>
        <v>#N/A</v>
      </c>
      <c r="O300" t="e" cm="1">
        <f t="array" ref="O300">_xlfn.IFS(N300 = $Z$2, AE$2, N300 = $Z$3, AE$2, N300 = $Z$4, AE$3, N300 = $Z$5, AE$4, N300 = $Z$6, AE$5)</f>
        <v>#N/A</v>
      </c>
    </row>
    <row r="301" spans="9:15" x14ac:dyDescent="0.35">
      <c r="I301" t="e" cm="1">
        <f t="array" ref="I301">_xlfn.IFS(H301 = $Z$2, $AE$2, H301 = $Z$3, $AE$2, H301 = $Z$4, $AE$3, H301 = $Z$5, $AE$4, H301 = $Z$6, $AE$5)</f>
        <v>#N/A</v>
      </c>
      <c r="K301" t="e" cm="1">
        <f t="array" ref="K301">_xlfn.IFS(J301 = $Z$2, $AE$2, J301 = $Z$3, $AE$2, J301 = $Z$4, $AE$3, J301 = $Z$5, $AE$4, J301 = $Z$6, $AE$5)</f>
        <v>#N/A</v>
      </c>
      <c r="M301" t="e" cm="1">
        <f t="array" ref="M301">_xlfn.IFS(L301 = $Z$2, $AE$2, L301 = $Z$3, $AE$2, L301 = $Z$4, $AE$3, L301 = $Z$5, $AE$4, L301 = $Z$6, $AE$5)</f>
        <v>#N/A</v>
      </c>
      <c r="O301" t="e" cm="1">
        <f t="array" ref="O301">_xlfn.IFS(N301 = $Z$2, AE$2, N301 = $Z$3, AE$2, N301 = $Z$4, AE$3, N301 = $Z$5, AE$4, N301 = $Z$6, AE$5)</f>
        <v>#N/A</v>
      </c>
    </row>
    <row r="302" spans="9:15" x14ac:dyDescent="0.35">
      <c r="I302" t="e" cm="1">
        <f t="array" ref="I302">_xlfn.IFS(H302 = $Z$2, $AE$2, H302 = $Z$3, $AE$2, H302 = $Z$4, $AE$3, H302 = $Z$5, $AE$4, H302 = $Z$6, $AE$5)</f>
        <v>#N/A</v>
      </c>
      <c r="K302" t="e" cm="1">
        <f t="array" ref="K302">_xlfn.IFS(J302 = $Z$2, $AE$2, J302 = $Z$3, $AE$2, J302 = $Z$4, $AE$3, J302 = $Z$5, $AE$4, J302 = $Z$6, $AE$5)</f>
        <v>#N/A</v>
      </c>
      <c r="M302" t="e" cm="1">
        <f t="array" ref="M302">_xlfn.IFS(L302 = $Z$2, $AE$2, L302 = $Z$3, $AE$2, L302 = $Z$4, $AE$3, L302 = $Z$5, $AE$4, L302 = $Z$6, $AE$5)</f>
        <v>#N/A</v>
      </c>
      <c r="O302" t="e" cm="1">
        <f t="array" ref="O302">_xlfn.IFS(N302 = $Z$2, AE$2, N302 = $Z$3, AE$2, N302 = $Z$4, AE$3, N302 = $Z$5, AE$4, N302 = $Z$6, AE$5)</f>
        <v>#N/A</v>
      </c>
    </row>
    <row r="303" spans="9:15" x14ac:dyDescent="0.35">
      <c r="I303" t="e" cm="1">
        <f t="array" ref="I303">_xlfn.IFS(H303 = $Z$2, $AE$2, H303 = $Z$3, $AE$2, H303 = $Z$4, $AE$3, H303 = $Z$5, $AE$4, H303 = $Z$6, $AE$5)</f>
        <v>#N/A</v>
      </c>
      <c r="K303" t="e" cm="1">
        <f t="array" ref="K303">_xlfn.IFS(J303 = $Z$2, $AE$2, J303 = $Z$3, $AE$2, J303 = $Z$4, $AE$3, J303 = $Z$5, $AE$4, J303 = $Z$6, $AE$5)</f>
        <v>#N/A</v>
      </c>
      <c r="M303" t="e" cm="1">
        <f t="array" ref="M303">_xlfn.IFS(L303 = $Z$2, $AE$2, L303 = $Z$3, $AE$2, L303 = $Z$4, $AE$3, L303 = $Z$5, $AE$4, L303 = $Z$6, $AE$5)</f>
        <v>#N/A</v>
      </c>
      <c r="O303" t="e" cm="1">
        <f t="array" ref="O303">_xlfn.IFS(N303 = $Z$2, AE$2, N303 = $Z$3, AE$2, N303 = $Z$4, AE$3, N303 = $Z$5, AE$4, N303 = $Z$6, AE$5)</f>
        <v>#N/A</v>
      </c>
    </row>
    <row r="304" spans="9:15" x14ac:dyDescent="0.35">
      <c r="I304" t="e" cm="1">
        <f t="array" ref="I304">_xlfn.IFS(H304 = $Z$2, $AE$2, H304 = $Z$3, $AE$2, H304 = $Z$4, $AE$3, H304 = $Z$5, $AE$4, H304 = $Z$6, $AE$5)</f>
        <v>#N/A</v>
      </c>
      <c r="K304" t="e" cm="1">
        <f t="array" ref="K304">_xlfn.IFS(J304 = $Z$2, $AE$2, J304 = $Z$3, $AE$2, J304 = $Z$4, $AE$3, J304 = $Z$5, $AE$4, J304 = $Z$6, $AE$5)</f>
        <v>#N/A</v>
      </c>
      <c r="M304" t="e" cm="1">
        <f t="array" ref="M304">_xlfn.IFS(L304 = $Z$2, $AE$2, L304 = $Z$3, $AE$2, L304 = $Z$4, $AE$3, L304 = $Z$5, $AE$4, L304 = $Z$6, $AE$5)</f>
        <v>#N/A</v>
      </c>
      <c r="O304" t="e" cm="1">
        <f t="array" ref="O304">_xlfn.IFS(N304 = $Z$2, AE$2, N304 = $Z$3, AE$2, N304 = $Z$4, AE$3, N304 = $Z$5, AE$4, N304 = $Z$6, AE$5)</f>
        <v>#N/A</v>
      </c>
    </row>
    <row r="305" spans="9:15" x14ac:dyDescent="0.35">
      <c r="I305" t="e" cm="1">
        <f t="array" ref="I305">_xlfn.IFS(H305 = $Z$2, $AE$2, H305 = $Z$3, $AE$2, H305 = $Z$4, $AE$3, H305 = $Z$5, $AE$4, H305 = $Z$6, $AE$5)</f>
        <v>#N/A</v>
      </c>
      <c r="K305" t="e" cm="1">
        <f t="array" ref="K305">_xlfn.IFS(J305 = $Z$2, $AE$2, J305 = $Z$3, $AE$2, J305 = $Z$4, $AE$3, J305 = $Z$5, $AE$4, J305 = $Z$6, $AE$5)</f>
        <v>#N/A</v>
      </c>
      <c r="M305" t="e" cm="1">
        <f t="array" ref="M305">_xlfn.IFS(L305 = $Z$2, $AE$2, L305 = $Z$3, $AE$2, L305 = $Z$4, $AE$3, L305 = $Z$5, $AE$4, L305 = $Z$6, $AE$5)</f>
        <v>#N/A</v>
      </c>
      <c r="O305" t="e" cm="1">
        <f t="array" ref="O305">_xlfn.IFS(N305 = $Z$2, AE$2, N305 = $Z$3, AE$2, N305 = $Z$4, AE$3, N305 = $Z$5, AE$4, N305 = $Z$6, AE$5)</f>
        <v>#N/A</v>
      </c>
    </row>
    <row r="306" spans="9:15" x14ac:dyDescent="0.35">
      <c r="I306" t="e" cm="1">
        <f t="array" ref="I306">_xlfn.IFS(H306 = $Z$2, $AE$2, H306 = $Z$3, $AE$2, H306 = $Z$4, $AE$3, H306 = $Z$5, $AE$4, H306 = $Z$6, $AE$5)</f>
        <v>#N/A</v>
      </c>
      <c r="K306" t="e" cm="1">
        <f t="array" ref="K306">_xlfn.IFS(J306 = $Z$2, $AE$2, J306 = $Z$3, $AE$2, J306 = $Z$4, $AE$3, J306 = $Z$5, $AE$4, J306 = $Z$6, $AE$5)</f>
        <v>#N/A</v>
      </c>
      <c r="M306" t="e" cm="1">
        <f t="array" ref="M306">_xlfn.IFS(L306 = $Z$2, $AE$2, L306 = $Z$3, $AE$2, L306 = $Z$4, $AE$3, L306 = $Z$5, $AE$4, L306 = $Z$6, $AE$5)</f>
        <v>#N/A</v>
      </c>
      <c r="O306" t="e" cm="1">
        <f t="array" ref="O306">_xlfn.IFS(N306 = $Z$2, AE$2, N306 = $Z$3, AE$2, N306 = $Z$4, AE$3, N306 = $Z$5, AE$4, N306 = $Z$6, AE$5)</f>
        <v>#N/A</v>
      </c>
    </row>
    <row r="307" spans="9:15" x14ac:dyDescent="0.35">
      <c r="I307" t="e" cm="1">
        <f t="array" ref="I307">_xlfn.IFS(H307 = $Z$2, $AE$2, H307 = $Z$3, $AE$2, H307 = $Z$4, $AE$3, H307 = $Z$5, $AE$4, H307 = $Z$6, $AE$5)</f>
        <v>#N/A</v>
      </c>
      <c r="K307" t="e" cm="1">
        <f t="array" ref="K307">_xlfn.IFS(J307 = $Z$2, $AE$2, J307 = $Z$3, $AE$2, J307 = $Z$4, $AE$3, J307 = $Z$5, $AE$4, J307 = $Z$6, $AE$5)</f>
        <v>#N/A</v>
      </c>
      <c r="M307" t="e" cm="1">
        <f t="array" ref="M307">_xlfn.IFS(L307 = $Z$2, $AE$2, L307 = $Z$3, $AE$2, L307 = $Z$4, $AE$3, L307 = $Z$5, $AE$4, L307 = $Z$6, $AE$5)</f>
        <v>#N/A</v>
      </c>
      <c r="O307" t="e" cm="1">
        <f t="array" ref="O307">_xlfn.IFS(N307 = $Z$2, AE$2, N307 = $Z$3, AE$2, N307 = $Z$4, AE$3, N307 = $Z$5, AE$4, N307 = $Z$6, AE$5)</f>
        <v>#N/A</v>
      </c>
    </row>
    <row r="308" spans="9:15" x14ac:dyDescent="0.35">
      <c r="I308" t="e" cm="1">
        <f t="array" ref="I308">_xlfn.IFS(H308 = $Z$2, $AE$2, H308 = $Z$3, $AE$2, H308 = $Z$4, $AE$3, H308 = $Z$5, $AE$4, H308 = $Z$6, $AE$5)</f>
        <v>#N/A</v>
      </c>
      <c r="K308" t="e" cm="1">
        <f t="array" ref="K308">_xlfn.IFS(J308 = $Z$2, $AE$2, J308 = $Z$3, $AE$2, J308 = $Z$4, $AE$3, J308 = $Z$5, $AE$4, J308 = $Z$6, $AE$5)</f>
        <v>#N/A</v>
      </c>
      <c r="M308" t="e" cm="1">
        <f t="array" ref="M308">_xlfn.IFS(L308 = $Z$2, $AE$2, L308 = $Z$3, $AE$2, L308 = $Z$4, $AE$3, L308 = $Z$5, $AE$4, L308 = $Z$6, $AE$5)</f>
        <v>#N/A</v>
      </c>
      <c r="O308" t="e" cm="1">
        <f t="array" ref="O308">_xlfn.IFS(N308 = $Z$2, AE$2, N308 = $Z$3, AE$2, N308 = $Z$4, AE$3, N308 = $Z$5, AE$4, N308 = $Z$6, AE$5)</f>
        <v>#N/A</v>
      </c>
    </row>
    <row r="309" spans="9:15" x14ac:dyDescent="0.35">
      <c r="I309" t="e" cm="1">
        <f t="array" ref="I309">_xlfn.IFS(H309 = $Z$2, $AE$2, H309 = $Z$3, $AE$2, H309 = $Z$4, $AE$3, H309 = $Z$5, $AE$4, H309 = $Z$6, $AE$5)</f>
        <v>#N/A</v>
      </c>
      <c r="K309" t="e" cm="1">
        <f t="array" ref="K309">_xlfn.IFS(J309 = $Z$2, $AE$2, J309 = $Z$3, $AE$2, J309 = $Z$4, $AE$3, J309 = $Z$5, $AE$4, J309 = $Z$6, $AE$5)</f>
        <v>#N/A</v>
      </c>
      <c r="M309" t="e" cm="1">
        <f t="array" ref="M309">_xlfn.IFS(L309 = $Z$2, $AE$2, L309 = $Z$3, $AE$2, L309 = $Z$4, $AE$3, L309 = $Z$5, $AE$4, L309 = $Z$6, $AE$5)</f>
        <v>#N/A</v>
      </c>
      <c r="O309" t="e" cm="1">
        <f t="array" ref="O309">_xlfn.IFS(N309 = $Z$2, AE$2, N309 = $Z$3, AE$2, N309 = $Z$4, AE$3, N309 = $Z$5, AE$4, N309 = $Z$6, AE$5)</f>
        <v>#N/A</v>
      </c>
    </row>
    <row r="310" spans="9:15" x14ac:dyDescent="0.35">
      <c r="I310" t="e" cm="1">
        <f t="array" ref="I310">_xlfn.IFS(H310 = $Z$2, $AE$2, H310 = $Z$3, $AE$2, H310 = $Z$4, $AE$3, H310 = $Z$5, $AE$4, H310 = $Z$6, $AE$5)</f>
        <v>#N/A</v>
      </c>
      <c r="K310" t="e" cm="1">
        <f t="array" ref="K310">_xlfn.IFS(J310 = $Z$2, $AE$2, J310 = $Z$3, $AE$2, J310 = $Z$4, $AE$3, J310 = $Z$5, $AE$4, J310 = $Z$6, $AE$5)</f>
        <v>#N/A</v>
      </c>
      <c r="M310" t="e" cm="1">
        <f t="array" ref="M310">_xlfn.IFS(L310 = $Z$2, $AE$2, L310 = $Z$3, $AE$2, L310 = $Z$4, $AE$3, L310 = $Z$5, $AE$4, L310 = $Z$6, $AE$5)</f>
        <v>#N/A</v>
      </c>
      <c r="O310" t="e" cm="1">
        <f t="array" ref="O310">_xlfn.IFS(N310 = $Z$2, AE$2, N310 = $Z$3, AE$2, N310 = $Z$4, AE$3, N310 = $Z$5, AE$4, N310 = $Z$6, AE$5)</f>
        <v>#N/A</v>
      </c>
    </row>
    <row r="311" spans="9:15" x14ac:dyDescent="0.35">
      <c r="I311" t="e" cm="1">
        <f t="array" ref="I311">_xlfn.IFS(H311 = $Z$2, $AE$2, H311 = $Z$3, $AE$2, H311 = $Z$4, $AE$3, H311 = $Z$5, $AE$4, H311 = $Z$6, $AE$5)</f>
        <v>#N/A</v>
      </c>
      <c r="K311" t="e" cm="1">
        <f t="array" ref="K311">_xlfn.IFS(J311 = $Z$2, $AE$2, J311 = $Z$3, $AE$2, J311 = $Z$4, $AE$3, J311 = $Z$5, $AE$4, J311 = $Z$6, $AE$5)</f>
        <v>#N/A</v>
      </c>
      <c r="M311" t="e" cm="1">
        <f t="array" ref="M311">_xlfn.IFS(L311 = $Z$2, $AE$2, L311 = $Z$3, $AE$2, L311 = $Z$4, $AE$3, L311 = $Z$5, $AE$4, L311 = $Z$6, $AE$5)</f>
        <v>#N/A</v>
      </c>
      <c r="O311" t="e" cm="1">
        <f t="array" ref="O311">_xlfn.IFS(N311 = $Z$2, AE$2, N311 = $Z$3, AE$2, N311 = $Z$4, AE$3, N311 = $Z$5, AE$4, N311 = $Z$6, AE$5)</f>
        <v>#N/A</v>
      </c>
    </row>
    <row r="312" spans="9:15" x14ac:dyDescent="0.35">
      <c r="I312" t="e" cm="1">
        <f t="array" ref="I312">_xlfn.IFS(H312 = $Z$2, $AE$2, H312 = $Z$3, $AE$2, H312 = $Z$4, $AE$3, H312 = $Z$5, $AE$4, H312 = $Z$6, $AE$5)</f>
        <v>#N/A</v>
      </c>
      <c r="K312" t="e" cm="1">
        <f t="array" ref="K312">_xlfn.IFS(J312 = $Z$2, $AE$2, J312 = $Z$3, $AE$2, J312 = $Z$4, $AE$3, J312 = $Z$5, $AE$4, J312 = $Z$6, $AE$5)</f>
        <v>#N/A</v>
      </c>
      <c r="M312" t="e" cm="1">
        <f t="array" ref="M312">_xlfn.IFS(L312 = $Z$2, $AE$2, L312 = $Z$3, $AE$2, L312 = $Z$4, $AE$3, L312 = $Z$5, $AE$4, L312 = $Z$6, $AE$5)</f>
        <v>#N/A</v>
      </c>
      <c r="O312" t="e" cm="1">
        <f t="array" ref="O312">_xlfn.IFS(N312 = $Z$2, AE$2, N312 = $Z$3, AE$2, N312 = $Z$4, AE$3, N312 = $Z$5, AE$4, N312 = $Z$6, AE$5)</f>
        <v>#N/A</v>
      </c>
    </row>
    <row r="313" spans="9:15" x14ac:dyDescent="0.35">
      <c r="I313" t="e" cm="1">
        <f t="array" ref="I313">_xlfn.IFS(H313 = $Z$2, $AE$2, H313 = $Z$3, $AE$2, H313 = $Z$4, $AE$3, H313 = $Z$5, $AE$4, H313 = $Z$6, $AE$5)</f>
        <v>#N/A</v>
      </c>
      <c r="K313" t="e" cm="1">
        <f t="array" ref="K313">_xlfn.IFS(J313 = $Z$2, $AE$2, J313 = $Z$3, $AE$2, J313 = $Z$4, $AE$3, J313 = $Z$5, $AE$4, J313 = $Z$6, $AE$5)</f>
        <v>#N/A</v>
      </c>
      <c r="M313" t="e" cm="1">
        <f t="array" ref="M313">_xlfn.IFS(L313 = $Z$2, $AE$2, L313 = $Z$3, $AE$2, L313 = $Z$4, $AE$3, L313 = $Z$5, $AE$4, L313 = $Z$6, $AE$5)</f>
        <v>#N/A</v>
      </c>
      <c r="O313" t="e" cm="1">
        <f t="array" ref="O313">_xlfn.IFS(N313 = $Z$2, AE$2, N313 = $Z$3, AE$2, N313 = $Z$4, AE$3, N313 = $Z$5, AE$4, N313 = $Z$6, AE$5)</f>
        <v>#N/A</v>
      </c>
    </row>
    <row r="314" spans="9:15" x14ac:dyDescent="0.35">
      <c r="I314" t="e" cm="1">
        <f t="array" ref="I314">_xlfn.IFS(H314 = $Z$2, $AE$2, H314 = $Z$3, $AE$2, H314 = $Z$4, $AE$3, H314 = $Z$5, $AE$4, H314 = $Z$6, $AE$5)</f>
        <v>#N/A</v>
      </c>
      <c r="K314" t="e" cm="1">
        <f t="array" ref="K314">_xlfn.IFS(J314 = $Z$2, $AE$2, J314 = $Z$3, $AE$2, J314 = $Z$4, $AE$3, J314 = $Z$5, $AE$4, J314 = $Z$6, $AE$5)</f>
        <v>#N/A</v>
      </c>
      <c r="M314" t="e" cm="1">
        <f t="array" ref="M314">_xlfn.IFS(L314 = $Z$2, $AE$2, L314 = $Z$3, $AE$2, L314 = $Z$4, $AE$3, L314 = $Z$5, $AE$4, L314 = $Z$6, $AE$5)</f>
        <v>#N/A</v>
      </c>
      <c r="O314" t="e" cm="1">
        <f t="array" ref="O314">_xlfn.IFS(N314 = $Z$2, AE$2, N314 = $Z$3, AE$2, N314 = $Z$4, AE$3, N314 = $Z$5, AE$4, N314 = $Z$6, AE$5)</f>
        <v>#N/A</v>
      </c>
    </row>
    <row r="315" spans="9:15" x14ac:dyDescent="0.35">
      <c r="I315" t="e" cm="1">
        <f t="array" ref="I315">_xlfn.IFS(H315 = $Z$2, $AE$2, H315 = $Z$3, $AE$2, H315 = $Z$4, $AE$3, H315 = $Z$5, $AE$4, H315 = $Z$6, $AE$5)</f>
        <v>#N/A</v>
      </c>
      <c r="K315" t="e" cm="1">
        <f t="array" ref="K315">_xlfn.IFS(J315 = $Z$2, $AE$2, J315 = $Z$3, $AE$2, J315 = $Z$4, $AE$3, J315 = $Z$5, $AE$4, J315 = $Z$6, $AE$5)</f>
        <v>#N/A</v>
      </c>
      <c r="M315" t="e" cm="1">
        <f t="array" ref="M315">_xlfn.IFS(L315 = $Z$2, $AE$2, L315 = $Z$3, $AE$2, L315 = $Z$4, $AE$3, L315 = $Z$5, $AE$4, L315 = $Z$6, $AE$5)</f>
        <v>#N/A</v>
      </c>
      <c r="O315" t="e" cm="1">
        <f t="array" ref="O315">_xlfn.IFS(N315 = $Z$2, AE$2, N315 = $Z$3, AE$2, N315 = $Z$4, AE$3, N315 = $Z$5, AE$4, N315 = $Z$6, AE$5)</f>
        <v>#N/A</v>
      </c>
    </row>
    <row r="316" spans="9:15" x14ac:dyDescent="0.35">
      <c r="I316" t="e" cm="1">
        <f t="array" ref="I316">_xlfn.IFS(H316 = $Z$2, $AE$2, H316 = $Z$3, $AE$2, H316 = $Z$4, $AE$3, H316 = $Z$5, $AE$4, H316 = $Z$6, $AE$5)</f>
        <v>#N/A</v>
      </c>
      <c r="K316" t="e" cm="1">
        <f t="array" ref="K316">_xlfn.IFS(J316 = $Z$2, $AE$2, J316 = $Z$3, $AE$2, J316 = $Z$4, $AE$3, J316 = $Z$5, $AE$4, J316 = $Z$6, $AE$5)</f>
        <v>#N/A</v>
      </c>
      <c r="M316" t="e" cm="1">
        <f t="array" ref="M316">_xlfn.IFS(L316 = $Z$2, $AE$2, L316 = $Z$3, $AE$2, L316 = $Z$4, $AE$3, L316 = $Z$5, $AE$4, L316 = $Z$6, $AE$5)</f>
        <v>#N/A</v>
      </c>
      <c r="O316" t="e" cm="1">
        <f t="array" ref="O316">_xlfn.IFS(N316 = $Z$2, AE$2, N316 = $Z$3, AE$2, N316 = $Z$4, AE$3, N316 = $Z$5, AE$4, N316 = $Z$6, AE$5)</f>
        <v>#N/A</v>
      </c>
    </row>
    <row r="317" spans="9:15" x14ac:dyDescent="0.35">
      <c r="I317" t="e" cm="1">
        <f t="array" ref="I317">_xlfn.IFS(H317 = $Z$2, $AE$2, H317 = $Z$3, $AE$2, H317 = $Z$4, $AE$3, H317 = $Z$5, $AE$4, H317 = $Z$6, $AE$5)</f>
        <v>#N/A</v>
      </c>
      <c r="K317" t="e" cm="1">
        <f t="array" ref="K317">_xlfn.IFS(J317 = $Z$2, $AE$2, J317 = $Z$3, $AE$2, J317 = $Z$4, $AE$3, J317 = $Z$5, $AE$4, J317 = $Z$6, $AE$5)</f>
        <v>#N/A</v>
      </c>
      <c r="M317" t="e" cm="1">
        <f t="array" ref="M317">_xlfn.IFS(L317 = $Z$2, $AE$2, L317 = $Z$3, $AE$2, L317 = $Z$4, $AE$3, L317 = $Z$5, $AE$4, L317 = $Z$6, $AE$5)</f>
        <v>#N/A</v>
      </c>
      <c r="O317" t="e" cm="1">
        <f t="array" ref="O317">_xlfn.IFS(N317 = $Z$2, AE$2, N317 = $Z$3, AE$2, N317 = $Z$4, AE$3, N317 = $Z$5, AE$4, N317 = $Z$6, AE$5)</f>
        <v>#N/A</v>
      </c>
    </row>
    <row r="318" spans="9:15" x14ac:dyDescent="0.35">
      <c r="I318" t="e" cm="1">
        <f t="array" ref="I318">_xlfn.IFS(H318 = $Z$2, $AE$2, H318 = $Z$3, $AE$2, H318 = $Z$4, $AE$3, H318 = $Z$5, $AE$4, H318 = $Z$6, $AE$5)</f>
        <v>#N/A</v>
      </c>
      <c r="K318" t="e" cm="1">
        <f t="array" ref="K318">_xlfn.IFS(J318 = $Z$2, $AE$2, J318 = $Z$3, $AE$2, J318 = $Z$4, $AE$3, J318 = $Z$5, $AE$4, J318 = $Z$6, $AE$5)</f>
        <v>#N/A</v>
      </c>
      <c r="M318" t="e" cm="1">
        <f t="array" ref="M318">_xlfn.IFS(L318 = $Z$2, $AE$2, L318 = $Z$3, $AE$2, L318 = $Z$4, $AE$3, L318 = $Z$5, $AE$4, L318 = $Z$6, $AE$5)</f>
        <v>#N/A</v>
      </c>
      <c r="O318" t="e" cm="1">
        <f t="array" ref="O318">_xlfn.IFS(N318 = $Z$2, AE$2, N318 = $Z$3, AE$2, N318 = $Z$4, AE$3, N318 = $Z$5, AE$4, N318 = $Z$6, AE$5)</f>
        <v>#N/A</v>
      </c>
    </row>
    <row r="319" spans="9:15" x14ac:dyDescent="0.35">
      <c r="I319" t="e" cm="1">
        <f t="array" ref="I319">_xlfn.IFS(H319 = $Z$2, $AE$2, H319 = $Z$3, $AE$2, H319 = $Z$4, $AE$3, H319 = $Z$5, $AE$4, H319 = $Z$6, $AE$5)</f>
        <v>#N/A</v>
      </c>
      <c r="K319" t="e" cm="1">
        <f t="array" ref="K319">_xlfn.IFS(J319 = $Z$2, $AE$2, J319 = $Z$3, $AE$2, J319 = $Z$4, $AE$3, J319 = $Z$5, $AE$4, J319 = $Z$6, $AE$5)</f>
        <v>#N/A</v>
      </c>
      <c r="M319" t="e" cm="1">
        <f t="array" ref="M319">_xlfn.IFS(L319 = $Z$2, $AE$2, L319 = $Z$3, $AE$2, L319 = $Z$4, $AE$3, L319 = $Z$5, $AE$4, L319 = $Z$6, $AE$5)</f>
        <v>#N/A</v>
      </c>
      <c r="O319" t="e" cm="1">
        <f t="array" ref="O319">_xlfn.IFS(N319 = $Z$2, AE$2, N319 = $Z$3, AE$2, N319 = $Z$4, AE$3, N319 = $Z$5, AE$4, N319 = $Z$6, AE$5)</f>
        <v>#N/A</v>
      </c>
    </row>
    <row r="320" spans="9:15" x14ac:dyDescent="0.35">
      <c r="I320" t="e" cm="1">
        <f t="array" ref="I320">_xlfn.IFS(H320 = $Z$2, $AE$2, H320 = $Z$3, $AE$2, H320 = $Z$4, $AE$3, H320 = $Z$5, $AE$4, H320 = $Z$6, $AE$5)</f>
        <v>#N/A</v>
      </c>
      <c r="K320" t="e" cm="1">
        <f t="array" ref="K320">_xlfn.IFS(J320 = $Z$2, $AE$2, J320 = $Z$3, $AE$2, J320 = $Z$4, $AE$3, J320 = $Z$5, $AE$4, J320 = $Z$6, $AE$5)</f>
        <v>#N/A</v>
      </c>
      <c r="M320" t="e" cm="1">
        <f t="array" ref="M320">_xlfn.IFS(L320 = $Z$2, $AE$2, L320 = $Z$3, $AE$2, L320 = $Z$4, $AE$3, L320 = $Z$5, $AE$4, L320 = $Z$6, $AE$5)</f>
        <v>#N/A</v>
      </c>
      <c r="O320" t="e" cm="1">
        <f t="array" ref="O320">_xlfn.IFS(N320 = $Z$2, AE$2, N320 = $Z$3, AE$2, N320 = $Z$4, AE$3, N320 = $Z$5, AE$4, N320 = $Z$6, AE$5)</f>
        <v>#N/A</v>
      </c>
    </row>
    <row r="321" spans="9:15" x14ac:dyDescent="0.35">
      <c r="I321" t="e" cm="1">
        <f t="array" ref="I321">_xlfn.IFS(H321 = $Z$2, $AE$2, H321 = $Z$3, $AE$2, H321 = $Z$4, $AE$3, H321 = $Z$5, $AE$4, H321 = $Z$6, $AE$5)</f>
        <v>#N/A</v>
      </c>
      <c r="K321" t="e" cm="1">
        <f t="array" ref="K321">_xlfn.IFS(J321 = $Z$2, $AE$2, J321 = $Z$3, $AE$2, J321 = $Z$4, $AE$3, J321 = $Z$5, $AE$4, J321 = $Z$6, $AE$5)</f>
        <v>#N/A</v>
      </c>
      <c r="M321" t="e" cm="1">
        <f t="array" ref="M321">_xlfn.IFS(L321 = $Z$2, $AE$2, L321 = $Z$3, $AE$2, L321 = $Z$4, $AE$3, L321 = $Z$5, $AE$4, L321 = $Z$6, $AE$5)</f>
        <v>#N/A</v>
      </c>
      <c r="O321" t="e" cm="1">
        <f t="array" ref="O321">_xlfn.IFS(N321 = $Z$2, AE$2, N321 = $Z$3, AE$2, N321 = $Z$4, AE$3, N321 = $Z$5, AE$4, N321 = $Z$6, AE$5)</f>
        <v>#N/A</v>
      </c>
    </row>
    <row r="322" spans="9:15" x14ac:dyDescent="0.35">
      <c r="I322" t="e" cm="1">
        <f t="array" ref="I322">_xlfn.IFS(H322 = $Z$2, $AE$2, H322 = $Z$3, $AE$2, H322 = $Z$4, $AE$3, H322 = $Z$5, $AE$4, H322 = $Z$6, $AE$5)</f>
        <v>#N/A</v>
      </c>
      <c r="K322" t="e" cm="1">
        <f t="array" ref="K322">_xlfn.IFS(J322 = $Z$2, $AE$2, J322 = $Z$3, $AE$2, J322 = $Z$4, $AE$3, J322 = $Z$5, $AE$4, J322 = $Z$6, $AE$5)</f>
        <v>#N/A</v>
      </c>
      <c r="M322" t="e" cm="1">
        <f t="array" ref="M322">_xlfn.IFS(L322 = $Z$2, $AE$2, L322 = $Z$3, $AE$2, L322 = $Z$4, $AE$3, L322 = $Z$5, $AE$4, L322 = $Z$6, $AE$5)</f>
        <v>#N/A</v>
      </c>
      <c r="O322" t="e" cm="1">
        <f t="array" ref="O322">_xlfn.IFS(N322 = $Z$2, AE$2, N322 = $Z$3, AE$2, N322 = $Z$4, AE$3, N322 = $Z$5, AE$4, N322 = $Z$6, AE$5)</f>
        <v>#N/A</v>
      </c>
    </row>
    <row r="323" spans="9:15" x14ac:dyDescent="0.35">
      <c r="I323" t="e" cm="1">
        <f t="array" ref="I323">_xlfn.IFS(H323 = $Z$2, $AE$2, H323 = $Z$3, $AE$2, H323 = $Z$4, $AE$3, H323 = $Z$5, $AE$4, H323 = $Z$6, $AE$5)</f>
        <v>#N/A</v>
      </c>
      <c r="K323" t="e" cm="1">
        <f t="array" ref="K323">_xlfn.IFS(J323 = $Z$2, $AE$2, J323 = $Z$3, $AE$2, J323 = $Z$4, $AE$3, J323 = $Z$5, $AE$4, J323 = $Z$6, $AE$5)</f>
        <v>#N/A</v>
      </c>
      <c r="M323" t="e" cm="1">
        <f t="array" ref="M323">_xlfn.IFS(L323 = $Z$2, $AE$2, L323 = $Z$3, $AE$2, L323 = $Z$4, $AE$3, L323 = $Z$5, $AE$4, L323 = $Z$6, $AE$5)</f>
        <v>#N/A</v>
      </c>
      <c r="O323" t="e" cm="1">
        <f t="array" ref="O323">_xlfn.IFS(N323 = $Z$2, AE$2, N323 = $Z$3, AE$2, N323 = $Z$4, AE$3, N323 = $Z$5, AE$4, N323 = $Z$6, AE$5)</f>
        <v>#N/A</v>
      </c>
    </row>
    <row r="324" spans="9:15" x14ac:dyDescent="0.35">
      <c r="I324" t="e" cm="1">
        <f t="array" ref="I324">_xlfn.IFS(H324 = $Z$2, $AE$2, H324 = $Z$3, $AE$2, H324 = $Z$4, $AE$3, H324 = $Z$5, $AE$4, H324 = $Z$6, $AE$5)</f>
        <v>#N/A</v>
      </c>
      <c r="K324" t="e" cm="1">
        <f t="array" ref="K324">_xlfn.IFS(J324 = $Z$2, $AE$2, J324 = $Z$3, $AE$2, J324 = $Z$4, $AE$3, J324 = $Z$5, $AE$4, J324 = $Z$6, $AE$5)</f>
        <v>#N/A</v>
      </c>
      <c r="M324" t="e" cm="1">
        <f t="array" ref="M324">_xlfn.IFS(L324 = $Z$2, $AE$2, L324 = $Z$3, $AE$2, L324 = $Z$4, $AE$3, L324 = $Z$5, $AE$4, L324 = $Z$6, $AE$5)</f>
        <v>#N/A</v>
      </c>
      <c r="O324" t="e" cm="1">
        <f t="array" ref="O324">_xlfn.IFS(N324 = $Z$2, AE$2, N324 = $Z$3, AE$2, N324 = $Z$4, AE$3, N324 = $Z$5, AE$4, N324 = $Z$6, AE$5)</f>
        <v>#N/A</v>
      </c>
    </row>
    <row r="325" spans="9:15" x14ac:dyDescent="0.35">
      <c r="I325" t="e" cm="1">
        <f t="array" ref="I325">_xlfn.IFS(H325 = $Z$2, $AE$2, H325 = $Z$3, $AE$2, H325 = $Z$4, $AE$3, H325 = $Z$5, $AE$4, H325 = $Z$6, $AE$5)</f>
        <v>#N/A</v>
      </c>
      <c r="K325" t="e" cm="1">
        <f t="array" ref="K325">_xlfn.IFS(J325 = $Z$2, $AE$2, J325 = $Z$3, $AE$2, J325 = $Z$4, $AE$3, J325 = $Z$5, $AE$4, J325 = $Z$6, $AE$5)</f>
        <v>#N/A</v>
      </c>
      <c r="M325" t="e" cm="1">
        <f t="array" ref="M325">_xlfn.IFS(L325 = $Z$2, $AE$2, L325 = $Z$3, $AE$2, L325 = $Z$4, $AE$3, L325 = $Z$5, $AE$4, L325 = $Z$6, $AE$5)</f>
        <v>#N/A</v>
      </c>
      <c r="O325" t="e" cm="1">
        <f t="array" ref="O325">_xlfn.IFS(N325 = $Z$2, AE$2, N325 = $Z$3, AE$2, N325 = $Z$4, AE$3, N325 = $Z$5, AE$4, N325 = $Z$6, AE$5)</f>
        <v>#N/A</v>
      </c>
    </row>
    <row r="326" spans="9:15" x14ac:dyDescent="0.35">
      <c r="I326" t="e" cm="1">
        <f t="array" ref="I326">_xlfn.IFS(H326 = $Z$2, $AE$2, H326 = $Z$3, $AE$2, H326 = $Z$4, $AE$3, H326 = $Z$5, $AE$4, H326 = $Z$6, $AE$5)</f>
        <v>#N/A</v>
      </c>
      <c r="K326" t="e" cm="1">
        <f t="array" ref="K326">_xlfn.IFS(J326 = $Z$2, $AE$2, J326 = $Z$3, $AE$2, J326 = $Z$4, $AE$3, J326 = $Z$5, $AE$4, J326 = $Z$6, $AE$5)</f>
        <v>#N/A</v>
      </c>
      <c r="M326" t="e" cm="1">
        <f t="array" ref="M326">_xlfn.IFS(L326 = $Z$2, $AE$2, L326 = $Z$3, $AE$2, L326 = $Z$4, $AE$3, L326 = $Z$5, $AE$4, L326 = $Z$6, $AE$5)</f>
        <v>#N/A</v>
      </c>
      <c r="O326" t="e" cm="1">
        <f t="array" ref="O326">_xlfn.IFS(N326 = $Z$2, AE$2, N326 = $Z$3, AE$2, N326 = $Z$4, AE$3, N326 = $Z$5, AE$4, N326 = $Z$6, AE$5)</f>
        <v>#N/A</v>
      </c>
    </row>
    <row r="327" spans="9:15" x14ac:dyDescent="0.35">
      <c r="I327" t="e" cm="1">
        <f t="array" ref="I327">_xlfn.IFS(H327 = $Z$2, $AE$2, H327 = $Z$3, $AE$2, H327 = $Z$4, $AE$3, H327 = $Z$5, $AE$4, H327 = $Z$6, $AE$5)</f>
        <v>#N/A</v>
      </c>
      <c r="K327" t="e" cm="1">
        <f t="array" ref="K327">_xlfn.IFS(J327 = $Z$2, $AE$2, J327 = $Z$3, $AE$2, J327 = $Z$4, $AE$3, J327 = $Z$5, $AE$4, J327 = $Z$6, $AE$5)</f>
        <v>#N/A</v>
      </c>
      <c r="M327" t="e" cm="1">
        <f t="array" ref="M327">_xlfn.IFS(L327 = $Z$2, $AE$2, L327 = $Z$3, $AE$2, L327 = $Z$4, $AE$3, L327 = $Z$5, $AE$4, L327 = $Z$6, $AE$5)</f>
        <v>#N/A</v>
      </c>
      <c r="O327" t="e" cm="1">
        <f t="array" ref="O327">_xlfn.IFS(N327 = $Z$2, AE$2, N327 = $Z$3, AE$2, N327 = $Z$4, AE$3, N327 = $Z$5, AE$4, N327 = $Z$6, AE$5)</f>
        <v>#N/A</v>
      </c>
    </row>
    <row r="328" spans="9:15" x14ac:dyDescent="0.35">
      <c r="I328" t="e" cm="1">
        <f t="array" ref="I328">_xlfn.IFS(H328 = $Z$2, $AE$2, H328 = $Z$3, $AE$2, H328 = $Z$4, $AE$3, H328 = $Z$5, $AE$4, H328 = $Z$6, $AE$5)</f>
        <v>#N/A</v>
      </c>
      <c r="K328" t="e" cm="1">
        <f t="array" ref="K328">_xlfn.IFS(J328 = $Z$2, $AE$2, J328 = $Z$3, $AE$2, J328 = $Z$4, $AE$3, J328 = $Z$5, $AE$4, J328 = $Z$6, $AE$5)</f>
        <v>#N/A</v>
      </c>
      <c r="M328" t="e" cm="1">
        <f t="array" ref="M328">_xlfn.IFS(L328 = $Z$2, $AE$2, L328 = $Z$3, $AE$2, L328 = $Z$4, $AE$3, L328 = $Z$5, $AE$4, L328 = $Z$6, $AE$5)</f>
        <v>#N/A</v>
      </c>
      <c r="O328" t="e" cm="1">
        <f t="array" ref="O328">_xlfn.IFS(N328 = $Z$2, AE$2, N328 = $Z$3, AE$2, N328 = $Z$4, AE$3, N328 = $Z$5, AE$4, N328 = $Z$6, AE$5)</f>
        <v>#N/A</v>
      </c>
    </row>
    <row r="329" spans="9:15" x14ac:dyDescent="0.35">
      <c r="I329" t="e" cm="1">
        <f t="array" ref="I329">_xlfn.IFS(H329 = $Z$2, $AE$2, H329 = $Z$3, $AE$2, H329 = $Z$4, $AE$3, H329 = $Z$5, $AE$4, H329 = $Z$6, $AE$5)</f>
        <v>#N/A</v>
      </c>
      <c r="K329" t="e" cm="1">
        <f t="array" ref="K329">_xlfn.IFS(J329 = $Z$2, $AE$2, J329 = $Z$3, $AE$2, J329 = $Z$4, $AE$3, J329 = $Z$5, $AE$4, J329 = $Z$6, $AE$5)</f>
        <v>#N/A</v>
      </c>
      <c r="M329" t="e" cm="1">
        <f t="array" ref="M329">_xlfn.IFS(L329 = $Z$2, $AE$2, L329 = $Z$3, $AE$2, L329 = $Z$4, $AE$3, L329 = $Z$5, $AE$4, L329 = $Z$6, $AE$5)</f>
        <v>#N/A</v>
      </c>
      <c r="O329" t="e" cm="1">
        <f t="array" ref="O329">_xlfn.IFS(N329 = $Z$2, AE$2, N329 = $Z$3, AE$2, N329 = $Z$4, AE$3, N329 = $Z$5, AE$4, N329 = $Z$6, AE$5)</f>
        <v>#N/A</v>
      </c>
    </row>
    <row r="330" spans="9:15" x14ac:dyDescent="0.35">
      <c r="I330" t="e" cm="1">
        <f t="array" ref="I330">_xlfn.IFS(H330 = $Z$2, $AE$2, H330 = $Z$3, $AE$2, H330 = $Z$4, $AE$3, H330 = $Z$5, $AE$4, H330 = $Z$6, $AE$5)</f>
        <v>#N/A</v>
      </c>
      <c r="K330" t="e" cm="1">
        <f t="array" ref="K330">_xlfn.IFS(J330 = $Z$2, $AE$2, J330 = $Z$3, $AE$2, J330 = $Z$4, $AE$3, J330 = $Z$5, $AE$4, J330 = $Z$6, $AE$5)</f>
        <v>#N/A</v>
      </c>
      <c r="M330" t="e" cm="1">
        <f t="array" ref="M330">_xlfn.IFS(L330 = $Z$2, $AE$2, L330 = $Z$3, $AE$2, L330 = $Z$4, $AE$3, L330 = $Z$5, $AE$4, L330 = $Z$6, $AE$5)</f>
        <v>#N/A</v>
      </c>
      <c r="O330" t="e" cm="1">
        <f t="array" ref="O330">_xlfn.IFS(N330 = $Z$2, AE$2, N330 = $Z$3, AE$2, N330 = $Z$4, AE$3, N330 = $Z$5, AE$4, N330 = $Z$6, AE$5)</f>
        <v>#N/A</v>
      </c>
    </row>
    <row r="331" spans="9:15" x14ac:dyDescent="0.35">
      <c r="I331" t="e" cm="1">
        <f t="array" ref="I331">_xlfn.IFS(H331 = $Z$2, $AE$2, H331 = $Z$3, $AE$2, H331 = $Z$4, $AE$3, H331 = $Z$5, $AE$4, H331 = $Z$6, $AE$5)</f>
        <v>#N/A</v>
      </c>
      <c r="K331" t="e" cm="1">
        <f t="array" ref="K331">_xlfn.IFS(J331 = $Z$2, $AE$2, J331 = $Z$3, $AE$2, J331 = $Z$4, $AE$3, J331 = $Z$5, $AE$4, J331 = $Z$6, $AE$5)</f>
        <v>#N/A</v>
      </c>
      <c r="M331" t="e" cm="1">
        <f t="array" ref="M331">_xlfn.IFS(L331 = $Z$2, $AE$2, L331 = $Z$3, $AE$2, L331 = $Z$4, $AE$3, L331 = $Z$5, $AE$4, L331 = $Z$6, $AE$5)</f>
        <v>#N/A</v>
      </c>
      <c r="O331" t="e" cm="1">
        <f t="array" ref="O331">_xlfn.IFS(N331 = $Z$2, AE$2, N331 = $Z$3, AE$2, N331 = $Z$4, AE$3, N331 = $Z$5, AE$4, N331 = $Z$6, AE$5)</f>
        <v>#N/A</v>
      </c>
    </row>
    <row r="332" spans="9:15" x14ac:dyDescent="0.35">
      <c r="I332" t="e" cm="1">
        <f t="array" ref="I332">_xlfn.IFS(H332 = $Z$2, $AE$2, H332 = $Z$3, $AE$2, H332 = $Z$4, $AE$3, H332 = $Z$5, $AE$4, H332 = $Z$6, $AE$5)</f>
        <v>#N/A</v>
      </c>
      <c r="K332" t="e" cm="1">
        <f t="array" ref="K332">_xlfn.IFS(J332 = $Z$2, $AE$2, J332 = $Z$3, $AE$2, J332 = $Z$4, $AE$3, J332 = $Z$5, $AE$4, J332 = $Z$6, $AE$5)</f>
        <v>#N/A</v>
      </c>
      <c r="M332" t="e" cm="1">
        <f t="array" ref="M332">_xlfn.IFS(L332 = $Z$2, $AE$2, L332 = $Z$3, $AE$2, L332 = $Z$4, $AE$3, L332 = $Z$5, $AE$4, L332 = $Z$6, $AE$5)</f>
        <v>#N/A</v>
      </c>
      <c r="O332" t="e" cm="1">
        <f t="array" ref="O332">_xlfn.IFS(N332 = $Z$2, AE$2, N332 = $Z$3, AE$2, N332 = $Z$4, AE$3, N332 = $Z$5, AE$4, N332 = $Z$6, AE$5)</f>
        <v>#N/A</v>
      </c>
    </row>
    <row r="333" spans="9:15" x14ac:dyDescent="0.35">
      <c r="I333" t="e" cm="1">
        <f t="array" ref="I333">_xlfn.IFS(H333 = $Z$2, $AE$2, H333 = $Z$3, $AE$2, H333 = $Z$4, $AE$3, H333 = $Z$5, $AE$4, H333 = $Z$6, $AE$5)</f>
        <v>#N/A</v>
      </c>
      <c r="K333" t="e" cm="1">
        <f t="array" ref="K333">_xlfn.IFS(J333 = $Z$2, $AE$2, J333 = $Z$3, $AE$2, J333 = $Z$4, $AE$3, J333 = $Z$5, $AE$4, J333 = $Z$6, $AE$5)</f>
        <v>#N/A</v>
      </c>
      <c r="M333" t="e" cm="1">
        <f t="array" ref="M333">_xlfn.IFS(L333 = $Z$2, $AE$2, L333 = $Z$3, $AE$2, L333 = $Z$4, $AE$3, L333 = $Z$5, $AE$4, L333 = $Z$6, $AE$5)</f>
        <v>#N/A</v>
      </c>
      <c r="O333" t="e" cm="1">
        <f t="array" ref="O333">_xlfn.IFS(N333 = $Z$2, AE$2, N333 = $Z$3, AE$2, N333 = $Z$4, AE$3, N333 = $Z$5, AE$4, N333 = $Z$6, AE$5)</f>
        <v>#N/A</v>
      </c>
    </row>
    <row r="334" spans="9:15" x14ac:dyDescent="0.35">
      <c r="I334" t="e" cm="1">
        <f t="array" ref="I334">_xlfn.IFS(H334 = $Z$2, $AE$2, H334 = $Z$3, $AE$2, H334 = $Z$4, $AE$3, H334 = $Z$5, $AE$4, H334 = $Z$6, $AE$5)</f>
        <v>#N/A</v>
      </c>
      <c r="K334" t="e" cm="1">
        <f t="array" ref="K334">_xlfn.IFS(J334 = $Z$2, $AE$2, J334 = $Z$3, $AE$2, J334 = $Z$4, $AE$3, J334 = $Z$5, $AE$4, J334 = $Z$6, $AE$5)</f>
        <v>#N/A</v>
      </c>
      <c r="M334" t="e" cm="1">
        <f t="array" ref="M334">_xlfn.IFS(L334 = $Z$2, $AE$2, L334 = $Z$3, $AE$2, L334 = $Z$4, $AE$3, L334 = $Z$5, $AE$4, L334 = $Z$6, $AE$5)</f>
        <v>#N/A</v>
      </c>
      <c r="O334" t="e" cm="1">
        <f t="array" ref="O334">_xlfn.IFS(N334 = $Z$2, AE$2, N334 = $Z$3, AE$2, N334 = $Z$4, AE$3, N334 = $Z$5, AE$4, N334 = $Z$6, AE$5)</f>
        <v>#N/A</v>
      </c>
    </row>
    <row r="335" spans="9:15" x14ac:dyDescent="0.35">
      <c r="I335" t="e" cm="1">
        <f t="array" ref="I335">_xlfn.IFS(H335 = $Z$2, $AE$2, H335 = $Z$3, $AE$2, H335 = $Z$4, $AE$3, H335 = $Z$5, $AE$4, H335 = $Z$6, $AE$5)</f>
        <v>#N/A</v>
      </c>
      <c r="K335" t="e" cm="1">
        <f t="array" ref="K335">_xlfn.IFS(J335 = $Z$2, $AE$2, J335 = $Z$3, $AE$2, J335 = $Z$4, $AE$3, J335 = $Z$5, $AE$4, J335 = $Z$6, $AE$5)</f>
        <v>#N/A</v>
      </c>
      <c r="M335" t="e" cm="1">
        <f t="array" ref="M335">_xlfn.IFS(L335 = $Z$2, $AE$2, L335 = $Z$3, $AE$2, L335 = $Z$4, $AE$3, L335 = $Z$5, $AE$4, L335 = $Z$6, $AE$5)</f>
        <v>#N/A</v>
      </c>
      <c r="O335" t="e" cm="1">
        <f t="array" ref="O335">_xlfn.IFS(N335 = $Z$2, AE$2, N335 = $Z$3, AE$2, N335 = $Z$4, AE$3, N335 = $Z$5, AE$4, N335 = $Z$6, AE$5)</f>
        <v>#N/A</v>
      </c>
    </row>
    <row r="336" spans="9:15" x14ac:dyDescent="0.35">
      <c r="I336" t="e" cm="1">
        <f t="array" ref="I336">_xlfn.IFS(H336 = $Z$2, $AE$2, H336 = $Z$3, $AE$2, H336 = $Z$4, $AE$3, H336 = $Z$5, $AE$4, H336 = $Z$6, $AE$5)</f>
        <v>#N/A</v>
      </c>
      <c r="K336" t="e" cm="1">
        <f t="array" ref="K336">_xlfn.IFS(J336 = $Z$2, $AE$2, J336 = $Z$3, $AE$2, J336 = $Z$4, $AE$3, J336 = $Z$5, $AE$4, J336 = $Z$6, $AE$5)</f>
        <v>#N/A</v>
      </c>
      <c r="M336" t="e" cm="1">
        <f t="array" ref="M336">_xlfn.IFS(L336 = $Z$2, $AE$2, L336 = $Z$3, $AE$2, L336 = $Z$4, $AE$3, L336 = $Z$5, $AE$4, L336 = $Z$6, $AE$5)</f>
        <v>#N/A</v>
      </c>
      <c r="O336" t="e" cm="1">
        <f t="array" ref="O336">_xlfn.IFS(N336 = $Z$2, AE$2, N336 = $Z$3, AE$2, N336 = $Z$4, AE$3, N336 = $Z$5, AE$4, N336 = $Z$6, AE$5)</f>
        <v>#N/A</v>
      </c>
    </row>
    <row r="337" spans="9:15" x14ac:dyDescent="0.35">
      <c r="I337" t="e" cm="1">
        <f t="array" ref="I337">_xlfn.IFS(H337 = $Z$2, $AE$2, H337 = $Z$3, $AE$2, H337 = $Z$4, $AE$3, H337 = $Z$5, $AE$4, H337 = $Z$6, $AE$5)</f>
        <v>#N/A</v>
      </c>
      <c r="K337" t="e" cm="1">
        <f t="array" ref="K337">_xlfn.IFS(J337 = $Z$2, $AE$2, J337 = $Z$3, $AE$2, J337 = $Z$4, $AE$3, J337 = $Z$5, $AE$4, J337 = $Z$6, $AE$5)</f>
        <v>#N/A</v>
      </c>
      <c r="M337" t="e" cm="1">
        <f t="array" ref="M337">_xlfn.IFS(L337 = $Z$2, $AE$2, L337 = $Z$3, $AE$2, L337 = $Z$4, $AE$3, L337 = $Z$5, $AE$4, L337 = $Z$6, $AE$5)</f>
        <v>#N/A</v>
      </c>
      <c r="O337" t="e" cm="1">
        <f t="array" ref="O337">_xlfn.IFS(N337 = $Z$2, AE$2, N337 = $Z$3, AE$2, N337 = $Z$4, AE$3, N337 = $Z$5, AE$4, N337 = $Z$6, AE$5)</f>
        <v>#N/A</v>
      </c>
    </row>
    <row r="338" spans="9:15" x14ac:dyDescent="0.35">
      <c r="I338" t="e" cm="1">
        <f t="array" ref="I338">_xlfn.IFS(H338 = $Z$2, $AE$2, H338 = $Z$3, $AE$2, H338 = $Z$4, $AE$3, H338 = $Z$5, $AE$4, H338 = $Z$6, $AE$5)</f>
        <v>#N/A</v>
      </c>
      <c r="K338" t="e" cm="1">
        <f t="array" ref="K338">_xlfn.IFS(J338 = $Z$2, $AE$2, J338 = $Z$3, $AE$2, J338 = $Z$4, $AE$3, J338 = $Z$5, $AE$4, J338 = $Z$6, $AE$5)</f>
        <v>#N/A</v>
      </c>
      <c r="M338" t="e" cm="1">
        <f t="array" ref="M338">_xlfn.IFS(L338 = $Z$2, $AE$2, L338 = $Z$3, $AE$2, L338 = $Z$4, $AE$3, L338 = $Z$5, $AE$4, L338 = $Z$6, $AE$5)</f>
        <v>#N/A</v>
      </c>
      <c r="O338" t="e" cm="1">
        <f t="array" ref="O338">_xlfn.IFS(N338 = $Z$2, AE$2, N338 = $Z$3, AE$2, N338 = $Z$4, AE$3, N338 = $Z$5, AE$4, N338 = $Z$6, AE$5)</f>
        <v>#N/A</v>
      </c>
    </row>
    <row r="339" spans="9:15" x14ac:dyDescent="0.35">
      <c r="I339" t="e" cm="1">
        <f t="array" ref="I339">_xlfn.IFS(H339 = $Z$2, $AE$2, H339 = $Z$3, $AE$2, H339 = $Z$4, $AE$3, H339 = $Z$5, $AE$4, H339 = $Z$6, $AE$5)</f>
        <v>#N/A</v>
      </c>
      <c r="K339" t="e" cm="1">
        <f t="array" ref="K339">_xlfn.IFS(J339 = $Z$2, $AE$2, J339 = $Z$3, $AE$2, J339 = $Z$4, $AE$3, J339 = $Z$5, $AE$4, J339 = $Z$6, $AE$5)</f>
        <v>#N/A</v>
      </c>
      <c r="M339" t="e" cm="1">
        <f t="array" ref="M339">_xlfn.IFS(L339 = $Z$2, $AE$2, L339 = $Z$3, $AE$2, L339 = $Z$4, $AE$3, L339 = $Z$5, $AE$4, L339 = $Z$6, $AE$5)</f>
        <v>#N/A</v>
      </c>
      <c r="O339" t="e" cm="1">
        <f t="array" ref="O339">_xlfn.IFS(N339 = $Z$2, AE$2, N339 = $Z$3, AE$2, N339 = $Z$4, AE$3, N339 = $Z$5, AE$4, N339 = $Z$6, AE$5)</f>
        <v>#N/A</v>
      </c>
    </row>
    <row r="340" spans="9:15" x14ac:dyDescent="0.35">
      <c r="I340" t="e" cm="1">
        <f t="array" ref="I340">_xlfn.IFS(H340 = $Z$2, $AE$2, H340 = $Z$3, $AE$2, H340 = $Z$4, $AE$3, H340 = $Z$5, $AE$4, H340 = $Z$6, $AE$5)</f>
        <v>#N/A</v>
      </c>
      <c r="K340" t="e" cm="1">
        <f t="array" ref="K340">_xlfn.IFS(J340 = $Z$2, $AE$2, J340 = $Z$3, $AE$2, J340 = $Z$4, $AE$3, J340 = $Z$5, $AE$4, J340 = $Z$6, $AE$5)</f>
        <v>#N/A</v>
      </c>
      <c r="M340" t="e" cm="1">
        <f t="array" ref="M340">_xlfn.IFS(L340 = $Z$2, $AE$2, L340 = $Z$3, $AE$2, L340 = $Z$4, $AE$3, L340 = $Z$5, $AE$4, L340 = $Z$6, $AE$5)</f>
        <v>#N/A</v>
      </c>
      <c r="O340" t="e" cm="1">
        <f t="array" ref="O340">_xlfn.IFS(N340 = $Z$2, AE$2, N340 = $Z$3, AE$2, N340 = $Z$4, AE$3, N340 = $Z$5, AE$4, N340 = $Z$6, AE$5)</f>
        <v>#N/A</v>
      </c>
    </row>
    <row r="341" spans="9:15" x14ac:dyDescent="0.35">
      <c r="I341" t="e" cm="1">
        <f t="array" ref="I341">_xlfn.IFS(H341 = $Z$2, $AE$2, H341 = $Z$3, $AE$2, H341 = $Z$4, $AE$3, H341 = $Z$5, $AE$4, H341 = $Z$6, $AE$5)</f>
        <v>#N/A</v>
      </c>
      <c r="K341" t="e" cm="1">
        <f t="array" ref="K341">_xlfn.IFS(J341 = $Z$2, $AE$2, J341 = $Z$3, $AE$2, J341 = $Z$4, $AE$3, J341 = $Z$5, $AE$4, J341 = $Z$6, $AE$5)</f>
        <v>#N/A</v>
      </c>
      <c r="M341" t="e" cm="1">
        <f t="array" ref="M341">_xlfn.IFS(L341 = $Z$2, $AE$2, L341 = $Z$3, $AE$2, L341 = $Z$4, $AE$3, L341 = $Z$5, $AE$4, L341 = $Z$6, $AE$5)</f>
        <v>#N/A</v>
      </c>
      <c r="O341" t="e" cm="1">
        <f t="array" ref="O341">_xlfn.IFS(N341 = $Z$2, AE$2, N341 = $Z$3, AE$2, N341 = $Z$4, AE$3, N341 = $Z$5, AE$4, N341 = $Z$6, AE$5)</f>
        <v>#N/A</v>
      </c>
    </row>
    <row r="342" spans="9:15" x14ac:dyDescent="0.35">
      <c r="I342" t="e" cm="1">
        <f t="array" ref="I342">_xlfn.IFS(H342 = $Z$2, $AE$2, H342 = $Z$3, $AE$2, H342 = $Z$4, $AE$3, H342 = $Z$5, $AE$4, H342 = $Z$6, $AE$5)</f>
        <v>#N/A</v>
      </c>
      <c r="K342" t="e" cm="1">
        <f t="array" ref="K342">_xlfn.IFS(J342 = $Z$2, $AE$2, J342 = $Z$3, $AE$2, J342 = $Z$4, $AE$3, J342 = $Z$5, $AE$4, J342 = $Z$6, $AE$5)</f>
        <v>#N/A</v>
      </c>
      <c r="M342" t="e" cm="1">
        <f t="array" ref="M342">_xlfn.IFS(L342 = $Z$2, $AE$2, L342 = $Z$3, $AE$2, L342 = $Z$4, $AE$3, L342 = $Z$5, $AE$4, L342 = $Z$6, $AE$5)</f>
        <v>#N/A</v>
      </c>
      <c r="O342" t="e" cm="1">
        <f t="array" ref="O342">_xlfn.IFS(N342 = $Z$2, AE$2, N342 = $Z$3, AE$2, N342 = $Z$4, AE$3, N342 = $Z$5, AE$4, N342 = $Z$6, AE$5)</f>
        <v>#N/A</v>
      </c>
    </row>
    <row r="343" spans="9:15" x14ac:dyDescent="0.35">
      <c r="I343" t="e" cm="1">
        <f t="array" ref="I343">_xlfn.IFS(H343 = $Z$2, $AE$2, H343 = $Z$3, $AE$2, H343 = $Z$4, $AE$3, H343 = $Z$5, $AE$4, H343 = $Z$6, $AE$5)</f>
        <v>#N/A</v>
      </c>
      <c r="K343" t="e" cm="1">
        <f t="array" ref="K343">_xlfn.IFS(J343 = $Z$2, $AE$2, J343 = $Z$3, $AE$2, J343 = $Z$4, $AE$3, J343 = $Z$5, $AE$4, J343 = $Z$6, $AE$5)</f>
        <v>#N/A</v>
      </c>
      <c r="M343" t="e" cm="1">
        <f t="array" ref="M343">_xlfn.IFS(L343 = $Z$2, $AE$2, L343 = $Z$3, $AE$2, L343 = $Z$4, $AE$3, L343 = $Z$5, $AE$4, L343 = $Z$6, $AE$5)</f>
        <v>#N/A</v>
      </c>
      <c r="O343" t="e" cm="1">
        <f t="array" ref="O343">_xlfn.IFS(N343 = $Z$2, AE$2, N343 = $Z$3, AE$2, N343 = $Z$4, AE$3, N343 = $Z$5, AE$4, N343 = $Z$6, AE$5)</f>
        <v>#N/A</v>
      </c>
    </row>
    <row r="344" spans="9:15" x14ac:dyDescent="0.35">
      <c r="I344" t="e" cm="1">
        <f t="array" ref="I344">_xlfn.IFS(H344 = $Z$2, $AE$2, H344 = $Z$3, $AE$2, H344 = $Z$4, $AE$3, H344 = $Z$5, $AE$4, H344 = $Z$6, $AE$5)</f>
        <v>#N/A</v>
      </c>
      <c r="K344" t="e" cm="1">
        <f t="array" ref="K344">_xlfn.IFS(J344 = $Z$2, $AE$2, J344 = $Z$3, $AE$2, J344 = $Z$4, $AE$3, J344 = $Z$5, $AE$4, J344 = $Z$6, $AE$5)</f>
        <v>#N/A</v>
      </c>
      <c r="M344" t="e" cm="1">
        <f t="array" ref="M344">_xlfn.IFS(L344 = $Z$2, $AE$2, L344 = $Z$3, $AE$2, L344 = $Z$4, $AE$3, L344 = $Z$5, $AE$4, L344 = $Z$6, $AE$5)</f>
        <v>#N/A</v>
      </c>
      <c r="O344" t="e" cm="1">
        <f t="array" ref="O344">_xlfn.IFS(N344 = $Z$2, AE$2, N344 = $Z$3, AE$2, N344 = $Z$4, AE$3, N344 = $Z$5, AE$4, N344 = $Z$6, AE$5)</f>
        <v>#N/A</v>
      </c>
    </row>
    <row r="345" spans="9:15" x14ac:dyDescent="0.35">
      <c r="I345" t="e" cm="1">
        <f t="array" ref="I345">_xlfn.IFS(H345 = $Z$2, $AE$2, H345 = $Z$3, $AE$2, H345 = $Z$4, $AE$3, H345 = $Z$5, $AE$4, H345 = $Z$6, $AE$5)</f>
        <v>#N/A</v>
      </c>
      <c r="K345" t="e" cm="1">
        <f t="array" ref="K345">_xlfn.IFS(J345 = $Z$2, $AE$2, J345 = $Z$3, $AE$2, J345 = $Z$4, $AE$3, J345 = $Z$5, $AE$4, J345 = $Z$6, $AE$5)</f>
        <v>#N/A</v>
      </c>
      <c r="M345" t="e" cm="1">
        <f t="array" ref="M345">_xlfn.IFS(L345 = $Z$2, $AE$2, L345 = $Z$3, $AE$2, L345 = $Z$4, $AE$3, L345 = $Z$5, $AE$4, L345 = $Z$6, $AE$5)</f>
        <v>#N/A</v>
      </c>
      <c r="O345" t="e" cm="1">
        <f t="array" ref="O345">_xlfn.IFS(N345 = $Z$2, AE$2, N345 = $Z$3, AE$2, N345 = $Z$4, AE$3, N345 = $Z$5, AE$4, N345 = $Z$6, AE$5)</f>
        <v>#N/A</v>
      </c>
    </row>
    <row r="346" spans="9:15" x14ac:dyDescent="0.35">
      <c r="I346" t="e" cm="1">
        <f t="array" ref="I346">_xlfn.IFS(H346 = $Z$2, $AE$2, H346 = $Z$3, $AE$2, H346 = $Z$4, $AE$3, H346 = $Z$5, $AE$4, H346 = $Z$6, $AE$5)</f>
        <v>#N/A</v>
      </c>
      <c r="K346" t="e" cm="1">
        <f t="array" ref="K346">_xlfn.IFS(J346 = $Z$2, $AE$2, J346 = $Z$3, $AE$2, J346 = $Z$4, $AE$3, J346 = $Z$5, $AE$4, J346 = $Z$6, $AE$5)</f>
        <v>#N/A</v>
      </c>
      <c r="M346" t="e" cm="1">
        <f t="array" ref="M346">_xlfn.IFS(L346 = $Z$2, $AE$2, L346 = $Z$3, $AE$2, L346 = $Z$4, $AE$3, L346 = $Z$5, $AE$4, L346 = $Z$6, $AE$5)</f>
        <v>#N/A</v>
      </c>
      <c r="O346" t="e" cm="1">
        <f t="array" ref="O346">_xlfn.IFS(N346 = $Z$2, AE$2, N346 = $Z$3, AE$2, N346 = $Z$4, AE$3, N346 = $Z$5, AE$4, N346 = $Z$6, AE$5)</f>
        <v>#N/A</v>
      </c>
    </row>
    <row r="347" spans="9:15" x14ac:dyDescent="0.35">
      <c r="I347" t="e" cm="1">
        <f t="array" ref="I347">_xlfn.IFS(H347 = $Z$2, $AE$2, H347 = $Z$3, $AE$2, H347 = $Z$4, $AE$3, H347 = $Z$5, $AE$4, H347 = $Z$6, $AE$5)</f>
        <v>#N/A</v>
      </c>
      <c r="K347" t="e" cm="1">
        <f t="array" ref="K347">_xlfn.IFS(J347 = $Z$2, $AE$2, J347 = $Z$3, $AE$2, J347 = $Z$4, $AE$3, J347 = $Z$5, $AE$4, J347 = $Z$6, $AE$5)</f>
        <v>#N/A</v>
      </c>
      <c r="M347" t="e" cm="1">
        <f t="array" ref="M347">_xlfn.IFS(L347 = $Z$2, $AE$2, L347 = $Z$3, $AE$2, L347 = $Z$4, $AE$3, L347 = $Z$5, $AE$4, L347 = $Z$6, $AE$5)</f>
        <v>#N/A</v>
      </c>
      <c r="O347" t="e" cm="1">
        <f t="array" ref="O347">_xlfn.IFS(N347 = $Z$2, AE$2, N347 = $Z$3, AE$2, N347 = $Z$4, AE$3, N347 = $Z$5, AE$4, N347 = $Z$6, AE$5)</f>
        <v>#N/A</v>
      </c>
    </row>
    <row r="348" spans="9:15" x14ac:dyDescent="0.35">
      <c r="I348" t="e" cm="1">
        <f t="array" ref="I348">_xlfn.IFS(H348 = $Z$2, $AE$2, H348 = $Z$3, $AE$2, H348 = $Z$4, $AE$3, H348 = $Z$5, $AE$4, H348 = $Z$6, $AE$5)</f>
        <v>#N/A</v>
      </c>
      <c r="K348" t="e" cm="1">
        <f t="array" ref="K348">_xlfn.IFS(J348 = $Z$2, $AE$2, J348 = $Z$3, $AE$2, J348 = $Z$4, $AE$3, J348 = $Z$5, $AE$4, J348 = $Z$6, $AE$5)</f>
        <v>#N/A</v>
      </c>
      <c r="M348" t="e" cm="1">
        <f t="array" ref="M348">_xlfn.IFS(L348 = $Z$2, $AE$2, L348 = $Z$3, $AE$2, L348 = $Z$4, $AE$3, L348 = $Z$5, $AE$4, L348 = $Z$6, $AE$5)</f>
        <v>#N/A</v>
      </c>
      <c r="O348" t="e" cm="1">
        <f t="array" ref="O348">_xlfn.IFS(N348 = $Z$2, AE$2, N348 = $Z$3, AE$2, N348 = $Z$4, AE$3, N348 = $Z$5, AE$4, N348 = $Z$6, AE$5)</f>
        <v>#N/A</v>
      </c>
    </row>
    <row r="349" spans="9:15" x14ac:dyDescent="0.35">
      <c r="I349" t="e" cm="1">
        <f t="array" ref="I349">_xlfn.IFS(H349 = $Z$2, $AE$2, H349 = $Z$3, $AE$2, H349 = $Z$4, $AE$3, H349 = $Z$5, $AE$4, H349 = $Z$6, $AE$5)</f>
        <v>#N/A</v>
      </c>
      <c r="K349" t="e" cm="1">
        <f t="array" ref="K349">_xlfn.IFS(J349 = $Z$2, $AE$2, J349 = $Z$3, $AE$2, J349 = $Z$4, $AE$3, J349 = $Z$5, $AE$4, J349 = $Z$6, $AE$5)</f>
        <v>#N/A</v>
      </c>
      <c r="M349" t="e" cm="1">
        <f t="array" ref="M349">_xlfn.IFS(L349 = $Z$2, $AE$2, L349 = $Z$3, $AE$2, L349 = $Z$4, $AE$3, L349 = $Z$5, $AE$4, L349 = $Z$6, $AE$5)</f>
        <v>#N/A</v>
      </c>
      <c r="O349" t="e" cm="1">
        <f t="array" ref="O349">_xlfn.IFS(N349 = $Z$2, AE$2, N349 = $Z$3, AE$2, N349 = $Z$4, AE$3, N349 = $Z$5, AE$4, N349 = $Z$6, AE$5)</f>
        <v>#N/A</v>
      </c>
    </row>
    <row r="350" spans="9:15" x14ac:dyDescent="0.35">
      <c r="I350" t="e" cm="1">
        <f t="array" ref="I350">_xlfn.IFS(H350 = $Z$2, $AE$2, H350 = $Z$3, $AE$2, H350 = $Z$4, $AE$3, H350 = $Z$5, $AE$4, H350 = $Z$6, $AE$5)</f>
        <v>#N/A</v>
      </c>
      <c r="K350" t="e" cm="1">
        <f t="array" ref="K350">_xlfn.IFS(J350 = $Z$2, $AE$2, J350 = $Z$3, $AE$2, J350 = $Z$4, $AE$3, J350 = $Z$5, $AE$4, J350 = $Z$6, $AE$5)</f>
        <v>#N/A</v>
      </c>
      <c r="M350" t="e" cm="1">
        <f t="array" ref="M350">_xlfn.IFS(L350 = $Z$2, $AE$2, L350 = $Z$3, $AE$2, L350 = $Z$4, $AE$3, L350 = $Z$5, $AE$4, L350 = $Z$6, $AE$5)</f>
        <v>#N/A</v>
      </c>
      <c r="O350" t="e" cm="1">
        <f t="array" ref="O350">_xlfn.IFS(N350 = $Z$2, AE$2, N350 = $Z$3, AE$2, N350 = $Z$4, AE$3, N350 = $Z$5, AE$4, N350 = $Z$6, AE$5)</f>
        <v>#N/A</v>
      </c>
    </row>
    <row r="351" spans="9:15" x14ac:dyDescent="0.35">
      <c r="I351" t="e" cm="1">
        <f t="array" ref="I351">_xlfn.IFS(H351 = $Z$2, $AE$2, H351 = $Z$3, $AE$2, H351 = $Z$4, $AE$3, H351 = $Z$5, $AE$4, H351 = $Z$6, $AE$5)</f>
        <v>#N/A</v>
      </c>
      <c r="K351" t="e" cm="1">
        <f t="array" ref="K351">_xlfn.IFS(J351 = $Z$2, $AE$2, J351 = $Z$3, $AE$2, J351 = $Z$4, $AE$3, J351 = $Z$5, $AE$4, J351 = $Z$6, $AE$5)</f>
        <v>#N/A</v>
      </c>
      <c r="M351" t="e" cm="1">
        <f t="array" ref="M351">_xlfn.IFS(L351 = $Z$2, $AE$2, L351 = $Z$3, $AE$2, L351 = $Z$4, $AE$3, L351 = $Z$5, $AE$4, L351 = $Z$6, $AE$5)</f>
        <v>#N/A</v>
      </c>
      <c r="O351" t="e" cm="1">
        <f t="array" ref="O351">_xlfn.IFS(N351 = $Z$2, AE$2, N351 = $Z$3, AE$2, N351 = $Z$4, AE$3, N351 = $Z$5, AE$4, N351 = $Z$6, AE$5)</f>
        <v>#N/A</v>
      </c>
    </row>
    <row r="352" spans="9:15" x14ac:dyDescent="0.35">
      <c r="I352" t="e" cm="1">
        <f t="array" ref="I352">_xlfn.IFS(H352 = $Z$2, $AE$2, H352 = $Z$3, $AE$2, H352 = $Z$4, $AE$3, H352 = $Z$5, $AE$4, H352 = $Z$6, $AE$5)</f>
        <v>#N/A</v>
      </c>
      <c r="K352" t="e" cm="1">
        <f t="array" ref="K352">_xlfn.IFS(J352 = $Z$2, $AE$2, J352 = $Z$3, $AE$2, J352 = $Z$4, $AE$3, J352 = $Z$5, $AE$4, J352 = $Z$6, $AE$5)</f>
        <v>#N/A</v>
      </c>
      <c r="M352" t="e" cm="1">
        <f t="array" ref="M352">_xlfn.IFS(L352 = $Z$2, $AE$2, L352 = $Z$3, $AE$2, L352 = $Z$4, $AE$3, L352 = $Z$5, $AE$4, L352 = $Z$6, $AE$5)</f>
        <v>#N/A</v>
      </c>
      <c r="O352" t="e" cm="1">
        <f t="array" ref="O352">_xlfn.IFS(N352 = $Z$2, AE$2, N352 = $Z$3, AE$2, N352 = $Z$4, AE$3, N352 = $Z$5, AE$4, N352 = $Z$6, AE$5)</f>
        <v>#N/A</v>
      </c>
    </row>
    <row r="353" spans="9:15" x14ac:dyDescent="0.35">
      <c r="I353" t="e" cm="1">
        <f t="array" ref="I353">_xlfn.IFS(H353 = $Z$2, $AE$2, H353 = $Z$3, $AE$2, H353 = $Z$4, $AE$3, H353 = $Z$5, $AE$4, H353 = $Z$6, $AE$5)</f>
        <v>#N/A</v>
      </c>
      <c r="K353" t="e" cm="1">
        <f t="array" ref="K353">_xlfn.IFS(J353 = $Z$2, $AE$2, J353 = $Z$3, $AE$2, J353 = $Z$4, $AE$3, J353 = $Z$5, $AE$4, J353 = $Z$6, $AE$5)</f>
        <v>#N/A</v>
      </c>
      <c r="M353" t="e" cm="1">
        <f t="array" ref="M353">_xlfn.IFS(L353 = $Z$2, $AE$2, L353 = $Z$3, $AE$2, L353 = $Z$4, $AE$3, L353 = $Z$5, $AE$4, L353 = $Z$6, $AE$5)</f>
        <v>#N/A</v>
      </c>
      <c r="O353" t="e" cm="1">
        <f t="array" ref="O353">_xlfn.IFS(N353 = $Z$2, AE$2, N353 = $Z$3, AE$2, N353 = $Z$4, AE$3, N353 = $Z$5, AE$4, N353 = $Z$6, AE$5)</f>
        <v>#N/A</v>
      </c>
    </row>
    <row r="354" spans="9:15" x14ac:dyDescent="0.35">
      <c r="I354" t="e" cm="1">
        <f t="array" ref="I354">_xlfn.IFS(H354 = $Z$2, $AE$2, H354 = $Z$3, $AE$2, H354 = $Z$4, $AE$3, H354 = $Z$5, $AE$4, H354 = $Z$6, $AE$5)</f>
        <v>#N/A</v>
      </c>
      <c r="K354" t="e" cm="1">
        <f t="array" ref="K354">_xlfn.IFS(J354 = $Z$2, $AE$2, J354 = $Z$3, $AE$2, J354 = $Z$4, $AE$3, J354 = $Z$5, $AE$4, J354 = $Z$6, $AE$5)</f>
        <v>#N/A</v>
      </c>
      <c r="M354" t="e" cm="1">
        <f t="array" ref="M354">_xlfn.IFS(L354 = $Z$2, $AE$2, L354 = $Z$3, $AE$2, L354 = $Z$4, $AE$3, L354 = $Z$5, $AE$4, L354 = $Z$6, $AE$5)</f>
        <v>#N/A</v>
      </c>
      <c r="O354" t="e" cm="1">
        <f t="array" ref="O354">_xlfn.IFS(N354 = $Z$2, AE$2, N354 = $Z$3, AE$2, N354 = $Z$4, AE$3, N354 = $Z$5, AE$4, N354 = $Z$6, AE$5)</f>
        <v>#N/A</v>
      </c>
    </row>
    <row r="355" spans="9:15" x14ac:dyDescent="0.35">
      <c r="I355" t="e" cm="1">
        <f t="array" ref="I355">_xlfn.IFS(H355 = $Z$2, $AE$2, H355 = $Z$3, $AE$2, H355 = $Z$4, $AE$3, H355 = $Z$5, $AE$4, H355 = $Z$6, $AE$5)</f>
        <v>#N/A</v>
      </c>
      <c r="K355" t="e" cm="1">
        <f t="array" ref="K355">_xlfn.IFS(J355 = $Z$2, $AE$2, J355 = $Z$3, $AE$2, J355 = $Z$4, $AE$3, J355 = $Z$5, $AE$4, J355 = $Z$6, $AE$5)</f>
        <v>#N/A</v>
      </c>
      <c r="M355" t="e" cm="1">
        <f t="array" ref="M355">_xlfn.IFS(L355 = $Z$2, $AE$2, L355 = $Z$3, $AE$2, L355 = $Z$4, $AE$3, L355 = $Z$5, $AE$4, L355 = $Z$6, $AE$5)</f>
        <v>#N/A</v>
      </c>
      <c r="O355" t="e" cm="1">
        <f t="array" ref="O355">_xlfn.IFS(N355 = $Z$2, AE$2, N355 = $Z$3, AE$2, N355 = $Z$4, AE$3, N355 = $Z$5, AE$4, N355 = $Z$6, AE$5)</f>
        <v>#N/A</v>
      </c>
    </row>
    <row r="356" spans="9:15" x14ac:dyDescent="0.35">
      <c r="I356" t="e" cm="1">
        <f t="array" ref="I356">_xlfn.IFS(H356 = $Z$2, $AE$2, H356 = $Z$3, $AE$2, H356 = $Z$4, $AE$3, H356 = $Z$5, $AE$4, H356 = $Z$6, $AE$5)</f>
        <v>#N/A</v>
      </c>
      <c r="K356" t="e" cm="1">
        <f t="array" ref="K356">_xlfn.IFS(J356 = $Z$2, $AE$2, J356 = $Z$3, $AE$2, J356 = $Z$4, $AE$3, J356 = $Z$5, $AE$4, J356 = $Z$6, $AE$5)</f>
        <v>#N/A</v>
      </c>
      <c r="M356" t="e" cm="1">
        <f t="array" ref="M356">_xlfn.IFS(L356 = $Z$2, $AE$2, L356 = $Z$3, $AE$2, L356 = $Z$4, $AE$3, L356 = $Z$5, $AE$4, L356 = $Z$6, $AE$5)</f>
        <v>#N/A</v>
      </c>
      <c r="O356" t="e" cm="1">
        <f t="array" ref="O356">_xlfn.IFS(N356 = $Z$2, AE$2, N356 = $Z$3, AE$2, N356 = $Z$4, AE$3, N356 = $Z$5, AE$4, N356 = $Z$6, AE$5)</f>
        <v>#N/A</v>
      </c>
    </row>
    <row r="357" spans="9:15" x14ac:dyDescent="0.35">
      <c r="I357" t="e" cm="1">
        <f t="array" ref="I357">_xlfn.IFS(H357 = $Z$2, $AE$2, H357 = $Z$3, $AE$2, H357 = $Z$4, $AE$3, H357 = $Z$5, $AE$4, H357 = $Z$6, $AE$5)</f>
        <v>#N/A</v>
      </c>
      <c r="K357" t="e" cm="1">
        <f t="array" ref="K357">_xlfn.IFS(J357 = $Z$2, $AE$2, J357 = $Z$3, $AE$2, J357 = $Z$4, $AE$3, J357 = $Z$5, $AE$4, J357 = $Z$6, $AE$5)</f>
        <v>#N/A</v>
      </c>
      <c r="M357" t="e" cm="1">
        <f t="array" ref="M357">_xlfn.IFS(L357 = $Z$2, $AE$2, L357 = $Z$3, $AE$2, L357 = $Z$4, $AE$3, L357 = $Z$5, $AE$4, L357 = $Z$6, $AE$5)</f>
        <v>#N/A</v>
      </c>
      <c r="O357" t="e" cm="1">
        <f t="array" ref="O357">_xlfn.IFS(N357 = $Z$2, AE$2, N357 = $Z$3, AE$2, N357 = $Z$4, AE$3, N357 = $Z$5, AE$4, N357 = $Z$6, AE$5)</f>
        <v>#N/A</v>
      </c>
    </row>
    <row r="358" spans="9:15" x14ac:dyDescent="0.35">
      <c r="I358" t="e" cm="1">
        <f t="array" ref="I358">_xlfn.IFS(H358 = $Z$2, $AE$2, H358 = $Z$3, $AE$2, H358 = $Z$4, $AE$3, H358 = $Z$5, $AE$4, H358 = $Z$6, $AE$5)</f>
        <v>#N/A</v>
      </c>
      <c r="K358" t="e" cm="1">
        <f t="array" ref="K358">_xlfn.IFS(J358 = $Z$2, $AE$2, J358 = $Z$3, $AE$2, J358 = $Z$4, $AE$3, J358 = $Z$5, $AE$4, J358 = $Z$6, $AE$5)</f>
        <v>#N/A</v>
      </c>
      <c r="M358" t="e" cm="1">
        <f t="array" ref="M358">_xlfn.IFS(L358 = $Z$2, $AE$2, L358 = $Z$3, $AE$2, L358 = $Z$4, $AE$3, L358 = $Z$5, $AE$4, L358 = $Z$6, $AE$5)</f>
        <v>#N/A</v>
      </c>
      <c r="O358" t="e" cm="1">
        <f t="array" ref="O358">_xlfn.IFS(N358 = $Z$2, AE$2, N358 = $Z$3, AE$2, N358 = $Z$4, AE$3, N358 = $Z$5, AE$4, N358 = $Z$6, AE$5)</f>
        <v>#N/A</v>
      </c>
    </row>
    <row r="359" spans="9:15" x14ac:dyDescent="0.35">
      <c r="I359" t="e" cm="1">
        <f t="array" ref="I359">_xlfn.IFS(H359 = $Z$2, $AE$2, H359 = $Z$3, $AE$2, H359 = $Z$4, $AE$3, H359 = $Z$5, $AE$4, H359 = $Z$6, $AE$5)</f>
        <v>#N/A</v>
      </c>
      <c r="K359" t="e" cm="1">
        <f t="array" ref="K359">_xlfn.IFS(J359 = $Z$2, $AE$2, J359 = $Z$3, $AE$2, J359 = $Z$4, $AE$3, J359 = $Z$5, $AE$4, J359 = $Z$6, $AE$5)</f>
        <v>#N/A</v>
      </c>
      <c r="M359" t="e" cm="1">
        <f t="array" ref="M359">_xlfn.IFS(L359 = $Z$2, $AE$2, L359 = $Z$3, $AE$2, L359 = $Z$4, $AE$3, L359 = $Z$5, $AE$4, L359 = $Z$6, $AE$5)</f>
        <v>#N/A</v>
      </c>
      <c r="O359" t="e" cm="1">
        <f t="array" ref="O359">_xlfn.IFS(N359 = $Z$2, AE$2, N359 = $Z$3, AE$2, N359 = $Z$4, AE$3, N359 = $Z$5, AE$4, N359 = $Z$6, AE$5)</f>
        <v>#N/A</v>
      </c>
    </row>
    <row r="360" spans="9:15" x14ac:dyDescent="0.35">
      <c r="I360" t="e" cm="1">
        <f t="array" ref="I360">_xlfn.IFS(H360 = $Z$2, $AE$2, H360 = $Z$3, $AE$2, H360 = $Z$4, $AE$3, H360 = $Z$5, $AE$4, H360 = $Z$6, $AE$5)</f>
        <v>#N/A</v>
      </c>
      <c r="K360" t="e" cm="1">
        <f t="array" ref="K360">_xlfn.IFS(J360 = $Z$2, $AE$2, J360 = $Z$3, $AE$2, J360 = $Z$4, $AE$3, J360 = $Z$5, $AE$4, J360 = $Z$6, $AE$5)</f>
        <v>#N/A</v>
      </c>
      <c r="M360" t="e" cm="1">
        <f t="array" ref="M360">_xlfn.IFS(L360 = $Z$2, $AE$2, L360 = $Z$3, $AE$2, L360 = $Z$4, $AE$3, L360 = $Z$5, $AE$4, L360 = $Z$6, $AE$5)</f>
        <v>#N/A</v>
      </c>
      <c r="O360" t="e" cm="1">
        <f t="array" ref="O360">_xlfn.IFS(N360 = $Z$2, AE$2, N360 = $Z$3, AE$2, N360 = $Z$4, AE$3, N360 = $Z$5, AE$4, N360 = $Z$6, AE$5)</f>
        <v>#N/A</v>
      </c>
    </row>
    <row r="361" spans="9:15" x14ac:dyDescent="0.35">
      <c r="I361" t="e" cm="1">
        <f t="array" ref="I361">_xlfn.IFS(H361 = $Z$2, $AE$2, H361 = $Z$3, $AE$2, H361 = $Z$4, $AE$3, H361 = $Z$5, $AE$4, H361 = $Z$6, $AE$5)</f>
        <v>#N/A</v>
      </c>
      <c r="K361" t="e" cm="1">
        <f t="array" ref="K361">_xlfn.IFS(J361 = $Z$2, $AE$2, J361 = $Z$3, $AE$2, J361 = $Z$4, $AE$3, J361 = $Z$5, $AE$4, J361 = $Z$6, $AE$5)</f>
        <v>#N/A</v>
      </c>
      <c r="M361" t="e" cm="1">
        <f t="array" ref="M361">_xlfn.IFS(L361 = $Z$2, $AE$2, L361 = $Z$3, $AE$2, L361 = $Z$4, $AE$3, L361 = $Z$5, $AE$4, L361 = $Z$6, $AE$5)</f>
        <v>#N/A</v>
      </c>
      <c r="O361" t="e" cm="1">
        <f t="array" ref="O361">_xlfn.IFS(N361 = $Z$2, AE$2, N361 = $Z$3, AE$2, N361 = $Z$4, AE$3, N361 = $Z$5, AE$4, N361 = $Z$6, AE$5)</f>
        <v>#N/A</v>
      </c>
    </row>
    <row r="362" spans="9:15" x14ac:dyDescent="0.35">
      <c r="I362" t="e" cm="1">
        <f t="array" ref="I362">_xlfn.IFS(H362 = $Z$2, $AE$2, H362 = $Z$3, $AE$2, H362 = $Z$4, $AE$3, H362 = $Z$5, $AE$4, H362 = $Z$6, $AE$5)</f>
        <v>#N/A</v>
      </c>
      <c r="K362" t="e" cm="1">
        <f t="array" ref="K362">_xlfn.IFS(J362 = $Z$2, $AE$2, J362 = $Z$3, $AE$2, J362 = $Z$4, $AE$3, J362 = $Z$5, $AE$4, J362 = $Z$6, $AE$5)</f>
        <v>#N/A</v>
      </c>
      <c r="M362" t="e" cm="1">
        <f t="array" ref="M362">_xlfn.IFS(L362 = $Z$2, $AE$2, L362 = $Z$3, $AE$2, L362 = $Z$4, $AE$3, L362 = $Z$5, $AE$4, L362 = $Z$6, $AE$5)</f>
        <v>#N/A</v>
      </c>
      <c r="O362" t="e" cm="1">
        <f t="array" ref="O362">_xlfn.IFS(N362 = $Z$2, AE$2, N362 = $Z$3, AE$2, N362 = $Z$4, AE$3, N362 = $Z$5, AE$4, N362 = $Z$6, AE$5)</f>
        <v>#N/A</v>
      </c>
    </row>
    <row r="363" spans="9:15" x14ac:dyDescent="0.35">
      <c r="I363" t="e" cm="1">
        <f t="array" ref="I363">_xlfn.IFS(H363 = $Z$2, $AE$2, H363 = $Z$3, $AE$2, H363 = $Z$4, $AE$3, H363 = $Z$5, $AE$4, H363 = $Z$6, $AE$5)</f>
        <v>#N/A</v>
      </c>
      <c r="K363" t="e" cm="1">
        <f t="array" ref="K363">_xlfn.IFS(J363 = $Z$2, $AE$2, J363 = $Z$3, $AE$2, J363 = $Z$4, $AE$3, J363 = $Z$5, $AE$4, J363 = $Z$6, $AE$5)</f>
        <v>#N/A</v>
      </c>
      <c r="M363" t="e" cm="1">
        <f t="array" ref="M363">_xlfn.IFS(L363 = $Z$2, $AE$2, L363 = $Z$3, $AE$2, L363 = $Z$4, $AE$3, L363 = $Z$5, $AE$4, L363 = $Z$6, $AE$5)</f>
        <v>#N/A</v>
      </c>
      <c r="O363" t="e" cm="1">
        <f t="array" ref="O363">_xlfn.IFS(N363 = $Z$2, AE$2, N363 = $Z$3, AE$2, N363 = $Z$4, AE$3, N363 = $Z$5, AE$4, N363 = $Z$6, AE$5)</f>
        <v>#N/A</v>
      </c>
    </row>
    <row r="364" spans="9:15" x14ac:dyDescent="0.35">
      <c r="I364" t="e" cm="1">
        <f t="array" ref="I364">_xlfn.IFS(H364 = $Z$2, $AE$2, H364 = $Z$3, $AE$2, H364 = $Z$4, $AE$3, H364 = $Z$5, $AE$4, H364 = $Z$6, $AE$5)</f>
        <v>#N/A</v>
      </c>
      <c r="K364" t="e" cm="1">
        <f t="array" ref="K364">_xlfn.IFS(J364 = $Z$2, $AE$2, J364 = $Z$3, $AE$2, J364 = $Z$4, $AE$3, J364 = $Z$5, $AE$4, J364 = $Z$6, $AE$5)</f>
        <v>#N/A</v>
      </c>
      <c r="M364" t="e" cm="1">
        <f t="array" ref="M364">_xlfn.IFS(L364 = $Z$2, $AE$2, L364 = $Z$3, $AE$2, L364 = $Z$4, $AE$3, L364 = $Z$5, $AE$4, L364 = $Z$6, $AE$5)</f>
        <v>#N/A</v>
      </c>
      <c r="O364" t="e" cm="1">
        <f t="array" ref="O364">_xlfn.IFS(N364 = $Z$2, AE$2, N364 = $Z$3, AE$2, N364 = $Z$4, AE$3, N364 = $Z$5, AE$4, N364 = $Z$6, AE$5)</f>
        <v>#N/A</v>
      </c>
    </row>
    <row r="365" spans="9:15" x14ac:dyDescent="0.35">
      <c r="I365" t="e" cm="1">
        <f t="array" ref="I365">_xlfn.IFS(H365 = $Z$2, $AE$2, H365 = $Z$3, $AE$2, H365 = $Z$4, $AE$3, H365 = $Z$5, $AE$4, H365 = $Z$6, $AE$5)</f>
        <v>#N/A</v>
      </c>
      <c r="K365" t="e" cm="1">
        <f t="array" ref="K365">_xlfn.IFS(J365 = $Z$2, $AE$2, J365 = $Z$3, $AE$2, J365 = $Z$4, $AE$3, J365 = $Z$5, $AE$4, J365 = $Z$6, $AE$5)</f>
        <v>#N/A</v>
      </c>
      <c r="M365" t="e" cm="1">
        <f t="array" ref="M365">_xlfn.IFS(L365 = $Z$2, $AE$2, L365 = $Z$3, $AE$2, L365 = $Z$4, $AE$3, L365 = $Z$5, $AE$4, L365 = $Z$6, $AE$5)</f>
        <v>#N/A</v>
      </c>
      <c r="O365" t="e" cm="1">
        <f t="array" ref="O365">_xlfn.IFS(N365 = $Z$2, AE$2, N365 = $Z$3, AE$2, N365 = $Z$4, AE$3, N365 = $Z$5, AE$4, N365 = $Z$6, AE$5)</f>
        <v>#N/A</v>
      </c>
    </row>
    <row r="366" spans="9:15" x14ac:dyDescent="0.35">
      <c r="I366" t="e" cm="1">
        <f t="array" ref="I366">_xlfn.IFS(H366 = $Z$2, $AE$2, H366 = $Z$3, $AE$2, H366 = $Z$4, $AE$3, H366 = $Z$5, $AE$4, H366 = $Z$6, $AE$5)</f>
        <v>#N/A</v>
      </c>
      <c r="K366" t="e" cm="1">
        <f t="array" ref="K366">_xlfn.IFS(J366 = $Z$2, $AE$2, J366 = $Z$3, $AE$2, J366 = $Z$4, $AE$3, J366 = $Z$5, $AE$4, J366 = $Z$6, $AE$5)</f>
        <v>#N/A</v>
      </c>
      <c r="M366" t="e" cm="1">
        <f t="array" ref="M366">_xlfn.IFS(L366 = $Z$2, $AE$2, L366 = $Z$3, $AE$2, L366 = $Z$4, $AE$3, L366 = $Z$5, $AE$4, L366 = $Z$6, $AE$5)</f>
        <v>#N/A</v>
      </c>
      <c r="O366" t="e" cm="1">
        <f t="array" ref="O366">_xlfn.IFS(N366 = $Z$2, AE$2, N366 = $Z$3, AE$2, N366 = $Z$4, AE$3, N366 = $Z$5, AE$4, N366 = $Z$6, AE$5)</f>
        <v>#N/A</v>
      </c>
    </row>
    <row r="367" spans="9:15" x14ac:dyDescent="0.35">
      <c r="I367" t="e" cm="1">
        <f t="array" ref="I367">_xlfn.IFS(H367 = $Z$2, $AE$2, H367 = $Z$3, $AE$2, H367 = $Z$4, $AE$3, H367 = $Z$5, $AE$4, H367 = $Z$6, $AE$5)</f>
        <v>#N/A</v>
      </c>
      <c r="K367" t="e" cm="1">
        <f t="array" ref="K367">_xlfn.IFS(J367 = $Z$2, $AE$2, J367 = $Z$3, $AE$2, J367 = $Z$4, $AE$3, J367 = $Z$5, $AE$4, J367 = $Z$6, $AE$5)</f>
        <v>#N/A</v>
      </c>
      <c r="M367" t="e" cm="1">
        <f t="array" ref="M367">_xlfn.IFS(L367 = $Z$2, $AE$2, L367 = $Z$3, $AE$2, L367 = $Z$4, $AE$3, L367 = $Z$5, $AE$4, L367 = $Z$6, $AE$5)</f>
        <v>#N/A</v>
      </c>
      <c r="O367" t="e" cm="1">
        <f t="array" ref="O367">_xlfn.IFS(N367 = $Z$2, AE$2, N367 = $Z$3, AE$2, N367 = $Z$4, AE$3, N367 = $Z$5, AE$4, N367 = $Z$6, AE$5)</f>
        <v>#N/A</v>
      </c>
    </row>
    <row r="368" spans="9:15" x14ac:dyDescent="0.35">
      <c r="I368" t="e" cm="1">
        <f t="array" ref="I368">_xlfn.IFS(H368 = $Z$2, $AE$2, H368 = $Z$3, $AE$2, H368 = $Z$4, $AE$3, H368 = $Z$5, $AE$4, H368 = $Z$6, $AE$5)</f>
        <v>#N/A</v>
      </c>
      <c r="K368" t="e" cm="1">
        <f t="array" ref="K368">_xlfn.IFS(J368 = $Z$2, $AE$2, J368 = $Z$3, $AE$2, J368 = $Z$4, $AE$3, J368 = $Z$5, $AE$4, J368 = $Z$6, $AE$5)</f>
        <v>#N/A</v>
      </c>
      <c r="M368" t="e" cm="1">
        <f t="array" ref="M368">_xlfn.IFS(L368 = $Z$2, $AE$2, L368 = $Z$3, $AE$2, L368 = $Z$4, $AE$3, L368 = $Z$5, $AE$4, L368 = $Z$6, $AE$5)</f>
        <v>#N/A</v>
      </c>
      <c r="O368" t="e" cm="1">
        <f t="array" ref="O368">_xlfn.IFS(N368 = $Z$2, AE$2, N368 = $Z$3, AE$2, N368 = $Z$4, AE$3, N368 = $Z$5, AE$4, N368 = $Z$6, AE$5)</f>
        <v>#N/A</v>
      </c>
    </row>
    <row r="369" spans="9:15" x14ac:dyDescent="0.35">
      <c r="I369" t="e" cm="1">
        <f t="array" ref="I369">_xlfn.IFS(H369 = $Z$2, $AE$2, H369 = $Z$3, $AE$2, H369 = $Z$4, $AE$3, H369 = $Z$5, $AE$4, H369 = $Z$6, $AE$5)</f>
        <v>#N/A</v>
      </c>
      <c r="K369" t="e" cm="1">
        <f t="array" ref="K369">_xlfn.IFS(J369 = $Z$2, $AE$2, J369 = $Z$3, $AE$2, J369 = $Z$4, $AE$3, J369 = $Z$5, $AE$4, J369 = $Z$6, $AE$5)</f>
        <v>#N/A</v>
      </c>
      <c r="M369" t="e" cm="1">
        <f t="array" ref="M369">_xlfn.IFS(L369 = $Z$2, $AE$2, L369 = $Z$3, $AE$2, L369 = $Z$4, $AE$3, L369 = $Z$5, $AE$4, L369 = $Z$6, $AE$5)</f>
        <v>#N/A</v>
      </c>
      <c r="O369" t="e" cm="1">
        <f t="array" ref="O369">_xlfn.IFS(N369 = $Z$2, AE$2, N369 = $Z$3, AE$2, N369 = $Z$4, AE$3, N369 = $Z$5, AE$4, N369 = $Z$6, AE$5)</f>
        <v>#N/A</v>
      </c>
    </row>
    <row r="370" spans="9:15" x14ac:dyDescent="0.35">
      <c r="I370" t="e" cm="1">
        <f t="array" ref="I370">_xlfn.IFS(H370 = $Z$2, $AE$2, H370 = $Z$3, $AE$2, H370 = $Z$4, $AE$3, H370 = $Z$5, $AE$4, H370 = $Z$6, $AE$5)</f>
        <v>#N/A</v>
      </c>
      <c r="K370" t="e" cm="1">
        <f t="array" ref="K370">_xlfn.IFS(J370 = $Z$2, $AE$2, J370 = $Z$3, $AE$2, J370 = $Z$4, $AE$3, J370 = $Z$5, $AE$4, J370 = $Z$6, $AE$5)</f>
        <v>#N/A</v>
      </c>
      <c r="M370" t="e" cm="1">
        <f t="array" ref="M370">_xlfn.IFS(L370 = $Z$2, $AE$2, L370 = $Z$3, $AE$2, L370 = $Z$4, $AE$3, L370 = $Z$5, $AE$4, L370 = $Z$6, $AE$5)</f>
        <v>#N/A</v>
      </c>
      <c r="O370" t="e" cm="1">
        <f t="array" ref="O370">_xlfn.IFS(N370 = $Z$2, AE$2, N370 = $Z$3, AE$2, N370 = $Z$4, AE$3, N370 = $Z$5, AE$4, N370 = $Z$6, AE$5)</f>
        <v>#N/A</v>
      </c>
    </row>
    <row r="371" spans="9:15" x14ac:dyDescent="0.35">
      <c r="I371" t="e" cm="1">
        <f t="array" ref="I371">_xlfn.IFS(H371 = $Z$2, $AE$2, H371 = $Z$3, $AE$2, H371 = $Z$4, $AE$3, H371 = $Z$5, $AE$4, H371 = $Z$6, $AE$5)</f>
        <v>#N/A</v>
      </c>
      <c r="K371" t="e" cm="1">
        <f t="array" ref="K371">_xlfn.IFS(J371 = $Z$2, $AE$2, J371 = $Z$3, $AE$2, J371 = $Z$4, $AE$3, J371 = $Z$5, $AE$4, J371 = $Z$6, $AE$5)</f>
        <v>#N/A</v>
      </c>
      <c r="M371" t="e" cm="1">
        <f t="array" ref="M371">_xlfn.IFS(L371 = $Z$2, $AE$2, L371 = $Z$3, $AE$2, L371 = $Z$4, $AE$3, L371 = $Z$5, $AE$4, L371 = $Z$6, $AE$5)</f>
        <v>#N/A</v>
      </c>
      <c r="O371" t="e" cm="1">
        <f t="array" ref="O371">_xlfn.IFS(N371 = $Z$2, AE$2, N371 = $Z$3, AE$2, N371 = $Z$4, AE$3, N371 = $Z$5, AE$4, N371 = $Z$6, AE$5)</f>
        <v>#N/A</v>
      </c>
    </row>
    <row r="372" spans="9:15" x14ac:dyDescent="0.35">
      <c r="I372" t="e" cm="1">
        <f t="array" ref="I372">_xlfn.IFS(H372 = $Z$2, $AE$2, H372 = $Z$3, $AE$2, H372 = $Z$4, $AE$3, H372 = $Z$5, $AE$4, H372 = $Z$6, $AE$5)</f>
        <v>#N/A</v>
      </c>
      <c r="K372" t="e" cm="1">
        <f t="array" ref="K372">_xlfn.IFS(J372 = $Z$2, $AE$2, J372 = $Z$3, $AE$2, J372 = $Z$4, $AE$3, J372 = $Z$5, $AE$4, J372 = $Z$6, $AE$5)</f>
        <v>#N/A</v>
      </c>
      <c r="M372" t="e" cm="1">
        <f t="array" ref="M372">_xlfn.IFS(L372 = $Z$2, $AE$2, L372 = $Z$3, $AE$2, L372 = $Z$4, $AE$3, L372 = $Z$5, $AE$4, L372 = $Z$6, $AE$5)</f>
        <v>#N/A</v>
      </c>
      <c r="O372" t="e" cm="1">
        <f t="array" ref="O372">_xlfn.IFS(N372 = $Z$2, AE$2, N372 = $Z$3, AE$2, N372 = $Z$4, AE$3, N372 = $Z$5, AE$4, N372 = $Z$6, AE$5)</f>
        <v>#N/A</v>
      </c>
    </row>
    <row r="373" spans="9:15" x14ac:dyDescent="0.35">
      <c r="I373" t="e" cm="1">
        <f t="array" ref="I373">_xlfn.IFS(H373 = $Z$2, $AE$2, H373 = $Z$3, $AE$2, H373 = $Z$4, $AE$3, H373 = $Z$5, $AE$4, H373 = $Z$6, $AE$5)</f>
        <v>#N/A</v>
      </c>
      <c r="K373" t="e" cm="1">
        <f t="array" ref="K373">_xlfn.IFS(J373 = $Z$2, $AE$2, J373 = $Z$3, $AE$2, J373 = $Z$4, $AE$3, J373 = $Z$5, $AE$4, J373 = $Z$6, $AE$5)</f>
        <v>#N/A</v>
      </c>
      <c r="M373" t="e" cm="1">
        <f t="array" ref="M373">_xlfn.IFS(L373 = $Z$2, $AE$2, L373 = $Z$3, $AE$2, L373 = $Z$4, $AE$3, L373 = $Z$5, $AE$4, L373 = $Z$6, $AE$5)</f>
        <v>#N/A</v>
      </c>
      <c r="O373" t="e" cm="1">
        <f t="array" ref="O373">_xlfn.IFS(N373 = $Z$2, AE$2, N373 = $Z$3, AE$2, N373 = $Z$4, AE$3, N373 = $Z$5, AE$4, N373 = $Z$6, AE$5)</f>
        <v>#N/A</v>
      </c>
    </row>
    <row r="374" spans="9:15" x14ac:dyDescent="0.35">
      <c r="I374" t="e" cm="1">
        <f t="array" ref="I374">_xlfn.IFS(H374 = $Z$2, $AE$2, H374 = $Z$3, $AE$2, H374 = $Z$4, $AE$3, H374 = $Z$5, $AE$4, H374 = $Z$6, $AE$5)</f>
        <v>#N/A</v>
      </c>
      <c r="K374" t="e" cm="1">
        <f t="array" ref="K374">_xlfn.IFS(J374 = $Z$2, $AE$2, J374 = $Z$3, $AE$2, J374 = $Z$4, $AE$3, J374 = $Z$5, $AE$4, J374 = $Z$6, $AE$5)</f>
        <v>#N/A</v>
      </c>
      <c r="M374" t="e" cm="1">
        <f t="array" ref="M374">_xlfn.IFS(L374 = $Z$2, $AE$2, L374 = $Z$3, $AE$2, L374 = $Z$4, $AE$3, L374 = $Z$5, $AE$4, L374 = $Z$6, $AE$5)</f>
        <v>#N/A</v>
      </c>
      <c r="O374" t="e" cm="1">
        <f t="array" ref="O374">_xlfn.IFS(N374 = $Z$2, AE$2, N374 = $Z$3, AE$2, N374 = $Z$4, AE$3, N374 = $Z$5, AE$4, N374 = $Z$6, AE$5)</f>
        <v>#N/A</v>
      </c>
    </row>
    <row r="375" spans="9:15" x14ac:dyDescent="0.35">
      <c r="I375" t="e" cm="1">
        <f t="array" ref="I375">_xlfn.IFS(H375 = $Z$2, $AE$2, H375 = $Z$3, $AE$2, H375 = $Z$4, $AE$3, H375 = $Z$5, $AE$4, H375 = $Z$6, $AE$5)</f>
        <v>#N/A</v>
      </c>
      <c r="K375" t="e" cm="1">
        <f t="array" ref="K375">_xlfn.IFS(J375 = $Z$2, $AE$2, J375 = $Z$3, $AE$2, J375 = $Z$4, $AE$3, J375 = $Z$5, $AE$4, J375 = $Z$6, $AE$5)</f>
        <v>#N/A</v>
      </c>
      <c r="M375" t="e" cm="1">
        <f t="array" ref="M375">_xlfn.IFS(L375 = $Z$2, $AE$2, L375 = $Z$3, $AE$2, L375 = $Z$4, $AE$3, L375 = $Z$5, $AE$4, L375 = $Z$6, $AE$5)</f>
        <v>#N/A</v>
      </c>
      <c r="O375" t="e" cm="1">
        <f t="array" ref="O375">_xlfn.IFS(N375 = $Z$2, AE$2, N375 = $Z$3, AE$2, N375 = $Z$4, AE$3, N375 = $Z$5, AE$4, N375 = $Z$6, AE$5)</f>
        <v>#N/A</v>
      </c>
    </row>
    <row r="376" spans="9:15" x14ac:dyDescent="0.35">
      <c r="I376" t="e" cm="1">
        <f t="array" ref="I376">_xlfn.IFS(H376 = $Z$2, $AE$2, H376 = $Z$3, $AE$2, H376 = $Z$4, $AE$3, H376 = $Z$5, $AE$4, H376 = $Z$6, $AE$5)</f>
        <v>#N/A</v>
      </c>
      <c r="K376" t="e" cm="1">
        <f t="array" ref="K376">_xlfn.IFS(J376 = $Z$2, $AE$2, J376 = $Z$3, $AE$2, J376 = $Z$4, $AE$3, J376 = $Z$5, $AE$4, J376 = $Z$6, $AE$5)</f>
        <v>#N/A</v>
      </c>
      <c r="M376" t="e" cm="1">
        <f t="array" ref="M376">_xlfn.IFS(L376 = $Z$2, $AE$2, L376 = $Z$3, $AE$2, L376 = $Z$4, $AE$3, L376 = $Z$5, $AE$4, L376 = $Z$6, $AE$5)</f>
        <v>#N/A</v>
      </c>
      <c r="O376" t="e" cm="1">
        <f t="array" ref="O376">_xlfn.IFS(N376 = $Z$2, AE$2, N376 = $Z$3, AE$2, N376 = $Z$4, AE$3, N376 = $Z$5, AE$4, N376 = $Z$6, AE$5)</f>
        <v>#N/A</v>
      </c>
    </row>
    <row r="377" spans="9:15" x14ac:dyDescent="0.35">
      <c r="I377" t="e" cm="1">
        <f t="array" ref="I377">_xlfn.IFS(H377 = $Z$2, $AE$2, H377 = $Z$3, $AE$2, H377 = $Z$4, $AE$3, H377 = $Z$5, $AE$4, H377 = $Z$6, $AE$5)</f>
        <v>#N/A</v>
      </c>
      <c r="K377" t="e" cm="1">
        <f t="array" ref="K377">_xlfn.IFS(J377 = $Z$2, $AE$2, J377 = $Z$3, $AE$2, J377 = $Z$4, $AE$3, J377 = $Z$5, $AE$4, J377 = $Z$6, $AE$5)</f>
        <v>#N/A</v>
      </c>
      <c r="M377" t="e" cm="1">
        <f t="array" ref="M377">_xlfn.IFS(L377 = $Z$2, $AE$2, L377 = $Z$3, $AE$2, L377 = $Z$4, $AE$3, L377 = $Z$5, $AE$4, L377 = $Z$6, $AE$5)</f>
        <v>#N/A</v>
      </c>
      <c r="O377" t="e" cm="1">
        <f t="array" ref="O377">_xlfn.IFS(N377 = $Z$2, AE$2, N377 = $Z$3, AE$2, N377 = $Z$4, AE$3, N377 = $Z$5, AE$4, N377 = $Z$6, AE$5)</f>
        <v>#N/A</v>
      </c>
    </row>
    <row r="378" spans="9:15" x14ac:dyDescent="0.35">
      <c r="I378" t="e" cm="1">
        <f t="array" ref="I378">_xlfn.IFS(H378 = $Z$2, $AE$2, H378 = $Z$3, $AE$2, H378 = $Z$4, $AE$3, H378 = $Z$5, $AE$4, H378 = $Z$6, $AE$5)</f>
        <v>#N/A</v>
      </c>
      <c r="K378" t="e" cm="1">
        <f t="array" ref="K378">_xlfn.IFS(J378 = $Z$2, $AE$2, J378 = $Z$3, $AE$2, J378 = $Z$4, $AE$3, J378 = $Z$5, $AE$4, J378 = $Z$6, $AE$5)</f>
        <v>#N/A</v>
      </c>
      <c r="M378" t="e" cm="1">
        <f t="array" ref="M378">_xlfn.IFS(L378 = $Z$2, $AE$2, L378 = $Z$3, $AE$2, L378 = $Z$4, $AE$3, L378 = $Z$5, $AE$4, L378 = $Z$6, $AE$5)</f>
        <v>#N/A</v>
      </c>
      <c r="O378" t="e" cm="1">
        <f t="array" ref="O378">_xlfn.IFS(N378 = $Z$2, AE$2, N378 = $Z$3, AE$2, N378 = $Z$4, AE$3, N378 = $Z$5, AE$4, N378 = $Z$6, AE$5)</f>
        <v>#N/A</v>
      </c>
    </row>
    <row r="379" spans="9:15" x14ac:dyDescent="0.35">
      <c r="I379" t="e" cm="1">
        <f t="array" ref="I379">_xlfn.IFS(H379 = $Z$2, $AE$2, H379 = $Z$3, $AE$2, H379 = $Z$4, $AE$3, H379 = $Z$5, $AE$4, H379 = $Z$6, $AE$5)</f>
        <v>#N/A</v>
      </c>
      <c r="K379" t="e" cm="1">
        <f t="array" ref="K379">_xlfn.IFS(J379 = $Z$2, $AE$2, J379 = $Z$3, $AE$2, J379 = $Z$4, $AE$3, J379 = $Z$5, $AE$4, J379 = $Z$6, $AE$5)</f>
        <v>#N/A</v>
      </c>
      <c r="M379" t="e" cm="1">
        <f t="array" ref="M379">_xlfn.IFS(L379 = $Z$2, $AE$2, L379 = $Z$3, $AE$2, L379 = $Z$4, $AE$3, L379 = $Z$5, $AE$4, L379 = $Z$6, $AE$5)</f>
        <v>#N/A</v>
      </c>
      <c r="O379" t="e" cm="1">
        <f t="array" ref="O379">_xlfn.IFS(N379 = $Z$2, AE$2, N379 = $Z$3, AE$2, N379 = $Z$4, AE$3, N379 = $Z$5, AE$4, N379 = $Z$6, AE$5)</f>
        <v>#N/A</v>
      </c>
    </row>
    <row r="380" spans="9:15" x14ac:dyDescent="0.35">
      <c r="I380" t="e" cm="1">
        <f t="array" ref="I380">_xlfn.IFS(H380 = $Z$2, $AE$2, H380 = $Z$3, $AE$2, H380 = $Z$4, $AE$3, H380 = $Z$5, $AE$4, H380 = $Z$6, $AE$5)</f>
        <v>#N/A</v>
      </c>
      <c r="K380" t="e" cm="1">
        <f t="array" ref="K380">_xlfn.IFS(J380 = $Z$2, $AE$2, J380 = $Z$3, $AE$2, J380 = $Z$4, $AE$3, J380 = $Z$5, $AE$4, J380 = $Z$6, $AE$5)</f>
        <v>#N/A</v>
      </c>
      <c r="M380" t="e" cm="1">
        <f t="array" ref="M380">_xlfn.IFS(L380 = $Z$2, $AE$2, L380 = $Z$3, $AE$2, L380 = $Z$4, $AE$3, L380 = $Z$5, $AE$4, L380 = $Z$6, $AE$5)</f>
        <v>#N/A</v>
      </c>
      <c r="O380" t="e" cm="1">
        <f t="array" ref="O380">_xlfn.IFS(N380 = $Z$2, AE$2, N380 = $Z$3, AE$2, N380 = $Z$4, AE$3, N380 = $Z$5, AE$4, N380 = $Z$6, AE$5)</f>
        <v>#N/A</v>
      </c>
    </row>
    <row r="381" spans="9:15" x14ac:dyDescent="0.35">
      <c r="I381" t="e" cm="1">
        <f t="array" ref="I381">_xlfn.IFS(H381 = $Z$2, $AE$2, H381 = $Z$3, $AE$2, H381 = $Z$4, $AE$3, H381 = $Z$5, $AE$4, H381 = $Z$6, $AE$5)</f>
        <v>#N/A</v>
      </c>
      <c r="K381" t="e" cm="1">
        <f t="array" ref="K381">_xlfn.IFS(J381 = $Z$2, $AE$2, J381 = $Z$3, $AE$2, J381 = $Z$4, $AE$3, J381 = $Z$5, $AE$4, J381 = $Z$6, $AE$5)</f>
        <v>#N/A</v>
      </c>
      <c r="M381" t="e" cm="1">
        <f t="array" ref="M381">_xlfn.IFS(L381 = $Z$2, $AE$2, L381 = $Z$3, $AE$2, L381 = $Z$4, $AE$3, L381 = $Z$5, $AE$4, L381 = $Z$6, $AE$5)</f>
        <v>#N/A</v>
      </c>
      <c r="O381" t="e" cm="1">
        <f t="array" ref="O381">_xlfn.IFS(N381 = $Z$2, AE$2, N381 = $Z$3, AE$2, N381 = $Z$4, AE$3, N381 = $Z$5, AE$4, N381 = $Z$6, AE$5)</f>
        <v>#N/A</v>
      </c>
    </row>
    <row r="382" spans="9:15" x14ac:dyDescent="0.35">
      <c r="I382" t="e" cm="1">
        <f t="array" ref="I382">_xlfn.IFS(H382 = $Z$2, $AE$2, H382 = $Z$3, $AE$2, H382 = $Z$4, $AE$3, H382 = $Z$5, $AE$4, H382 = $Z$6, $AE$5)</f>
        <v>#N/A</v>
      </c>
      <c r="K382" t="e" cm="1">
        <f t="array" ref="K382">_xlfn.IFS(J382 = $Z$2, $AE$2, J382 = $Z$3, $AE$2, J382 = $Z$4, $AE$3, J382 = $Z$5, $AE$4, J382 = $Z$6, $AE$5)</f>
        <v>#N/A</v>
      </c>
      <c r="M382" t="e" cm="1">
        <f t="array" ref="M382">_xlfn.IFS(L382 = $Z$2, $AE$2, L382 = $Z$3, $AE$2, L382 = $Z$4, $AE$3, L382 = $Z$5, $AE$4, L382 = $Z$6, $AE$5)</f>
        <v>#N/A</v>
      </c>
      <c r="O382" t="e" cm="1">
        <f t="array" ref="O382">_xlfn.IFS(N382 = $Z$2, AE$2, N382 = $Z$3, AE$2, N382 = $Z$4, AE$3, N382 = $Z$5, AE$4, N382 = $Z$6, AE$5)</f>
        <v>#N/A</v>
      </c>
    </row>
    <row r="383" spans="9:15" x14ac:dyDescent="0.35">
      <c r="I383" t="e" cm="1">
        <f t="array" ref="I383">_xlfn.IFS(H383 = $Z$2, $AE$2, H383 = $Z$3, $AE$2, H383 = $Z$4, $AE$3, H383 = $Z$5, $AE$4, H383 = $Z$6, $AE$5)</f>
        <v>#N/A</v>
      </c>
      <c r="K383" t="e" cm="1">
        <f t="array" ref="K383">_xlfn.IFS(J383 = $Z$2, $AE$2, J383 = $Z$3, $AE$2, J383 = $Z$4, $AE$3, J383 = $Z$5, $AE$4, J383 = $Z$6, $AE$5)</f>
        <v>#N/A</v>
      </c>
      <c r="M383" t="e" cm="1">
        <f t="array" ref="M383">_xlfn.IFS(L383 = $Z$2, $AE$2, L383 = $Z$3, $AE$2, L383 = $Z$4, $AE$3, L383 = $Z$5, $AE$4, L383 = $Z$6, $AE$5)</f>
        <v>#N/A</v>
      </c>
      <c r="O383" t="e" cm="1">
        <f t="array" ref="O383">_xlfn.IFS(N383 = $Z$2, AE$2, N383 = $Z$3, AE$2, N383 = $Z$4, AE$3, N383 = $Z$5, AE$4, N383 = $Z$6, AE$5)</f>
        <v>#N/A</v>
      </c>
    </row>
    <row r="384" spans="9:15" x14ac:dyDescent="0.35">
      <c r="I384" t="e" cm="1">
        <f t="array" ref="I384">_xlfn.IFS(H384 = $Z$2, $AE$2, H384 = $Z$3, $AE$2, H384 = $Z$4, $AE$3, H384 = $Z$5, $AE$4, H384 = $Z$6, $AE$5)</f>
        <v>#N/A</v>
      </c>
      <c r="K384" t="e" cm="1">
        <f t="array" ref="K384">_xlfn.IFS(J384 = $Z$2, $AE$2, J384 = $Z$3, $AE$2, J384 = $Z$4, $AE$3, J384 = $Z$5, $AE$4, J384 = $Z$6, $AE$5)</f>
        <v>#N/A</v>
      </c>
      <c r="M384" t="e" cm="1">
        <f t="array" ref="M384">_xlfn.IFS(L384 = $Z$2, $AE$2, L384 = $Z$3, $AE$2, L384 = $Z$4, $AE$3, L384 = $Z$5, $AE$4, L384 = $Z$6, $AE$5)</f>
        <v>#N/A</v>
      </c>
      <c r="O384" t="e" cm="1">
        <f t="array" ref="O384">_xlfn.IFS(N384 = $Z$2, AE$2, N384 = $Z$3, AE$2, N384 = $Z$4, AE$3, N384 = $Z$5, AE$4, N384 = $Z$6, AE$5)</f>
        <v>#N/A</v>
      </c>
    </row>
    <row r="385" spans="9:15" x14ac:dyDescent="0.35">
      <c r="I385" t="e" cm="1">
        <f t="array" ref="I385">_xlfn.IFS(H385 = $Z$2, $AE$2, H385 = $Z$3, $AE$2, H385 = $Z$4, $AE$3, H385 = $Z$5, $AE$4, H385 = $Z$6, $AE$5)</f>
        <v>#N/A</v>
      </c>
      <c r="K385" t="e" cm="1">
        <f t="array" ref="K385">_xlfn.IFS(J385 = $Z$2, $AE$2, J385 = $Z$3, $AE$2, J385 = $Z$4, $AE$3, J385 = $Z$5, $AE$4, J385 = $Z$6, $AE$5)</f>
        <v>#N/A</v>
      </c>
      <c r="M385" t="e" cm="1">
        <f t="array" ref="M385">_xlfn.IFS(L385 = $Z$2, $AE$2, L385 = $Z$3, $AE$2, L385 = $Z$4, $AE$3, L385 = $Z$5, $AE$4, L385 = $Z$6, $AE$5)</f>
        <v>#N/A</v>
      </c>
      <c r="O385" t="e" cm="1">
        <f t="array" ref="O385">_xlfn.IFS(N385 = $Z$2, AE$2, N385 = $Z$3, AE$2, N385 = $Z$4, AE$3, N385 = $Z$5, AE$4, N385 = $Z$6, AE$5)</f>
        <v>#N/A</v>
      </c>
    </row>
    <row r="386" spans="9:15" x14ac:dyDescent="0.35">
      <c r="I386" t="e" cm="1">
        <f t="array" ref="I386">_xlfn.IFS(H386 = $Z$2, $AE$2, H386 = $Z$3, $AE$2, H386 = $Z$4, $AE$3, H386 = $Z$5, $AE$4, H386 = $Z$6, $AE$5)</f>
        <v>#N/A</v>
      </c>
      <c r="K386" t="e" cm="1">
        <f t="array" ref="K386">_xlfn.IFS(J386 = $Z$2, $AE$2, J386 = $Z$3, $AE$2, J386 = $Z$4, $AE$3, J386 = $Z$5, $AE$4, J386 = $Z$6, $AE$5)</f>
        <v>#N/A</v>
      </c>
      <c r="M386" t="e" cm="1">
        <f t="array" ref="M386">_xlfn.IFS(L386 = $Z$2, $AE$2, L386 = $Z$3, $AE$2, L386 = $Z$4, $AE$3, L386 = $Z$5, $AE$4, L386 = $Z$6, $AE$5)</f>
        <v>#N/A</v>
      </c>
      <c r="O386" t="e" cm="1">
        <f t="array" ref="O386">_xlfn.IFS(N386 = $Z$2, AE$2, N386 = $Z$3, AE$2, N386 = $Z$4, AE$3, N386 = $Z$5, AE$4, N386 = $Z$6, AE$5)</f>
        <v>#N/A</v>
      </c>
    </row>
    <row r="387" spans="9:15" x14ac:dyDescent="0.35">
      <c r="I387" t="e" cm="1">
        <f t="array" ref="I387">_xlfn.IFS(H387 = $Z$2, $AE$2, H387 = $Z$3, $AE$2, H387 = $Z$4, $AE$3, H387 = $Z$5, $AE$4, H387 = $Z$6, $AE$5)</f>
        <v>#N/A</v>
      </c>
      <c r="K387" t="e" cm="1">
        <f t="array" ref="K387">_xlfn.IFS(J387 = $Z$2, $AE$2, J387 = $Z$3, $AE$2, J387 = $Z$4, $AE$3, J387 = $Z$5, $AE$4, J387 = $Z$6, $AE$5)</f>
        <v>#N/A</v>
      </c>
      <c r="M387" t="e" cm="1">
        <f t="array" ref="M387">_xlfn.IFS(L387 = $Z$2, $AE$2, L387 = $Z$3, $AE$2, L387 = $Z$4, $AE$3, L387 = $Z$5, $AE$4, L387 = $Z$6, $AE$5)</f>
        <v>#N/A</v>
      </c>
      <c r="O387" t="e" cm="1">
        <f t="array" ref="O387">_xlfn.IFS(N387 = $Z$2, AE$2, N387 = $Z$3, AE$2, N387 = $Z$4, AE$3, N387 = $Z$5, AE$4, N387 = $Z$6, AE$5)</f>
        <v>#N/A</v>
      </c>
    </row>
    <row r="388" spans="9:15" x14ac:dyDescent="0.35">
      <c r="I388" t="e" cm="1">
        <f t="array" ref="I388">_xlfn.IFS(H388 = $Z$2, $AE$2, H388 = $Z$3, $AE$2, H388 = $Z$4, $AE$3, H388 = $Z$5, $AE$4, H388 = $Z$6, $AE$5)</f>
        <v>#N/A</v>
      </c>
      <c r="K388" t="e" cm="1">
        <f t="array" ref="K388">_xlfn.IFS(J388 = $Z$2, $AE$2, J388 = $Z$3, $AE$2, J388 = $Z$4, $AE$3, J388 = $Z$5, $AE$4, J388 = $Z$6, $AE$5)</f>
        <v>#N/A</v>
      </c>
      <c r="M388" t="e" cm="1">
        <f t="array" ref="M388">_xlfn.IFS(L388 = $Z$2, $AE$2, L388 = $Z$3, $AE$2, L388 = $Z$4, $AE$3, L388 = $Z$5, $AE$4, L388 = $Z$6, $AE$5)</f>
        <v>#N/A</v>
      </c>
      <c r="O388" t="e" cm="1">
        <f t="array" ref="O388">_xlfn.IFS(N388 = $Z$2, AE$2, N388 = $Z$3, AE$2, N388 = $Z$4, AE$3, N388 = $Z$5, AE$4, N388 = $Z$6, AE$5)</f>
        <v>#N/A</v>
      </c>
    </row>
    <row r="389" spans="9:15" x14ac:dyDescent="0.35">
      <c r="I389" t="e" cm="1">
        <f t="array" ref="I389">_xlfn.IFS(H389 = $Z$2, $AE$2, H389 = $Z$3, $AE$2, H389 = $Z$4, $AE$3, H389 = $Z$5, $AE$4, H389 = $Z$6, $AE$5)</f>
        <v>#N/A</v>
      </c>
      <c r="K389" t="e" cm="1">
        <f t="array" ref="K389">_xlfn.IFS(J389 = $Z$2, $AE$2, J389 = $Z$3, $AE$2, J389 = $Z$4, $AE$3, J389 = $Z$5, $AE$4, J389 = $Z$6, $AE$5)</f>
        <v>#N/A</v>
      </c>
      <c r="M389" t="e" cm="1">
        <f t="array" ref="M389">_xlfn.IFS(L389 = $Z$2, $AE$2, L389 = $Z$3, $AE$2, L389 = $Z$4, $AE$3, L389 = $Z$5, $AE$4, L389 = $Z$6, $AE$5)</f>
        <v>#N/A</v>
      </c>
      <c r="O389" t="e" cm="1">
        <f t="array" ref="O389">_xlfn.IFS(N389 = $Z$2, AE$2, N389 = $Z$3, AE$2, N389 = $Z$4, AE$3, N389 = $Z$5, AE$4, N389 = $Z$6, AE$5)</f>
        <v>#N/A</v>
      </c>
    </row>
    <row r="390" spans="9:15" x14ac:dyDescent="0.35">
      <c r="I390" t="e" cm="1">
        <f t="array" ref="I390">_xlfn.IFS(H390 = $Z$2, $AE$2, H390 = $Z$3, $AE$2, H390 = $Z$4, $AE$3, H390 = $Z$5, $AE$4, H390 = $Z$6, $AE$5)</f>
        <v>#N/A</v>
      </c>
      <c r="K390" t="e" cm="1">
        <f t="array" ref="K390">_xlfn.IFS(J390 = $Z$2, $AE$2, J390 = $Z$3, $AE$2, J390 = $Z$4, $AE$3, J390 = $Z$5, $AE$4, J390 = $Z$6, $AE$5)</f>
        <v>#N/A</v>
      </c>
      <c r="M390" t="e" cm="1">
        <f t="array" ref="M390">_xlfn.IFS(L390 = $Z$2, $AE$2, L390 = $Z$3, $AE$2, L390 = $Z$4, $AE$3, L390 = $Z$5, $AE$4, L390 = $Z$6, $AE$5)</f>
        <v>#N/A</v>
      </c>
      <c r="O390" t="e" cm="1">
        <f t="array" ref="O390">_xlfn.IFS(N390 = $Z$2, AE$2, N390 = $Z$3, AE$2, N390 = $Z$4, AE$3, N390 = $Z$5, AE$4, N390 = $Z$6, AE$5)</f>
        <v>#N/A</v>
      </c>
    </row>
    <row r="391" spans="9:15" x14ac:dyDescent="0.35">
      <c r="I391" t="e" cm="1">
        <f t="array" ref="I391">_xlfn.IFS(H391 = $Z$2, $AE$2, H391 = $Z$3, $AE$2, H391 = $Z$4, $AE$3, H391 = $Z$5, $AE$4, H391 = $Z$6, $AE$5)</f>
        <v>#N/A</v>
      </c>
      <c r="K391" t="e" cm="1">
        <f t="array" ref="K391">_xlfn.IFS(J391 = $Z$2, $AE$2, J391 = $Z$3, $AE$2, J391 = $Z$4, $AE$3, J391 = $Z$5, $AE$4, J391 = $Z$6, $AE$5)</f>
        <v>#N/A</v>
      </c>
      <c r="M391" t="e" cm="1">
        <f t="array" ref="M391">_xlfn.IFS(L391 = $Z$2, $AE$2, L391 = $Z$3, $AE$2, L391 = $Z$4, $AE$3, L391 = $Z$5, $AE$4, L391 = $Z$6, $AE$5)</f>
        <v>#N/A</v>
      </c>
      <c r="O391" t="e" cm="1">
        <f t="array" ref="O391">_xlfn.IFS(N391 = $Z$2, AE$2, N391 = $Z$3, AE$2, N391 = $Z$4, AE$3, N391 = $Z$5, AE$4, N391 = $Z$6, AE$5)</f>
        <v>#N/A</v>
      </c>
    </row>
    <row r="392" spans="9:15" x14ac:dyDescent="0.35">
      <c r="I392" t="e" cm="1">
        <f t="array" ref="I392">_xlfn.IFS(H392 = $Z$2, $AE$2, H392 = $Z$3, $AE$2, H392 = $Z$4, $AE$3, H392 = $Z$5, $AE$4, H392 = $Z$6, $AE$5)</f>
        <v>#N/A</v>
      </c>
      <c r="K392" t="e" cm="1">
        <f t="array" ref="K392">_xlfn.IFS(J392 = $Z$2, $AE$2, J392 = $Z$3, $AE$2, J392 = $Z$4, $AE$3, J392 = $Z$5, $AE$4, J392 = $Z$6, $AE$5)</f>
        <v>#N/A</v>
      </c>
      <c r="M392" t="e" cm="1">
        <f t="array" ref="M392">_xlfn.IFS(L392 = $Z$2, $AE$2, L392 = $Z$3, $AE$2, L392 = $Z$4, $AE$3, L392 = $Z$5, $AE$4, L392 = $Z$6, $AE$5)</f>
        <v>#N/A</v>
      </c>
      <c r="O392" t="e" cm="1">
        <f t="array" ref="O392">_xlfn.IFS(N392 = $Z$2, AE$2, N392 = $Z$3, AE$2, N392 = $Z$4, AE$3, N392 = $Z$5, AE$4, N392 = $Z$6, AE$5)</f>
        <v>#N/A</v>
      </c>
    </row>
    <row r="393" spans="9:15" x14ac:dyDescent="0.35">
      <c r="I393" t="e" cm="1">
        <f t="array" ref="I393">_xlfn.IFS(H393 = $Z$2, $AE$2, H393 = $Z$3, $AE$2, H393 = $Z$4, $AE$3, H393 = $Z$5, $AE$4, H393 = $Z$6, $AE$5)</f>
        <v>#N/A</v>
      </c>
      <c r="K393" t="e" cm="1">
        <f t="array" ref="K393">_xlfn.IFS(J393 = $Z$2, $AE$2, J393 = $Z$3, $AE$2, J393 = $Z$4, $AE$3, J393 = $Z$5, $AE$4, J393 = $Z$6, $AE$5)</f>
        <v>#N/A</v>
      </c>
      <c r="M393" t="e" cm="1">
        <f t="array" ref="M393">_xlfn.IFS(L393 = $Z$2, $AE$2, L393 = $Z$3, $AE$2, L393 = $Z$4, $AE$3, L393 = $Z$5, $AE$4, L393 = $Z$6, $AE$5)</f>
        <v>#N/A</v>
      </c>
      <c r="O393" t="e" cm="1">
        <f t="array" ref="O393">_xlfn.IFS(N393 = $Z$2, AE$2, N393 = $Z$3, AE$2, N393 = $Z$4, AE$3, N393 = $Z$5, AE$4, N393 = $Z$6, AE$5)</f>
        <v>#N/A</v>
      </c>
    </row>
    <row r="394" spans="9:15" x14ac:dyDescent="0.35">
      <c r="I394" t="e" cm="1">
        <f t="array" ref="I394">_xlfn.IFS(H394 = $Z$2, $AE$2, H394 = $Z$3, $AE$2, H394 = $Z$4, $AE$3, H394 = $Z$5, $AE$4, H394 = $Z$6, $AE$5)</f>
        <v>#N/A</v>
      </c>
      <c r="K394" t="e" cm="1">
        <f t="array" ref="K394">_xlfn.IFS(J394 = $Z$2, $AE$2, J394 = $Z$3, $AE$2, J394 = $Z$4, $AE$3, J394 = $Z$5, $AE$4, J394 = $Z$6, $AE$5)</f>
        <v>#N/A</v>
      </c>
      <c r="M394" t="e" cm="1">
        <f t="array" ref="M394">_xlfn.IFS(L394 = $Z$2, $AE$2, L394 = $Z$3, $AE$2, L394 = $Z$4, $AE$3, L394 = $Z$5, $AE$4, L394 = $Z$6, $AE$5)</f>
        <v>#N/A</v>
      </c>
      <c r="O394" t="e" cm="1">
        <f t="array" ref="O394">_xlfn.IFS(N394 = $Z$2, AE$2, N394 = $Z$3, AE$2, N394 = $Z$4, AE$3, N394 = $Z$5, AE$4, N394 = $Z$6, AE$5)</f>
        <v>#N/A</v>
      </c>
    </row>
    <row r="395" spans="9:15" x14ac:dyDescent="0.35">
      <c r="I395" t="e" cm="1">
        <f t="array" ref="I395">_xlfn.IFS(H395 = $Z$2, $AE$2, H395 = $Z$3, $AE$2, H395 = $Z$4, $AE$3, H395 = $Z$5, $AE$4, H395 = $Z$6, $AE$5)</f>
        <v>#N/A</v>
      </c>
      <c r="K395" t="e" cm="1">
        <f t="array" ref="K395">_xlfn.IFS(J395 = $Z$2, $AE$2, J395 = $Z$3, $AE$2, J395 = $Z$4, $AE$3, J395 = $Z$5, $AE$4, J395 = $Z$6, $AE$5)</f>
        <v>#N/A</v>
      </c>
      <c r="M395" t="e" cm="1">
        <f t="array" ref="M395">_xlfn.IFS(L395 = $Z$2, $AE$2, L395 = $Z$3, $AE$2, L395 = $Z$4, $AE$3, L395 = $Z$5, $AE$4, L395 = $Z$6, $AE$5)</f>
        <v>#N/A</v>
      </c>
      <c r="O395" t="e" cm="1">
        <f t="array" ref="O395">_xlfn.IFS(N395 = $Z$2, AE$2, N395 = $Z$3, AE$2, N395 = $Z$4, AE$3, N395 = $Z$5, AE$4, N395 = $Z$6, AE$5)</f>
        <v>#N/A</v>
      </c>
    </row>
    <row r="396" spans="9:15" x14ac:dyDescent="0.35">
      <c r="I396" t="e" cm="1">
        <f t="array" ref="I396">_xlfn.IFS(H396 = $Z$2, $AE$2, H396 = $Z$3, $AE$2, H396 = $Z$4, $AE$3, H396 = $Z$5, $AE$4, H396 = $Z$6, $AE$5)</f>
        <v>#N/A</v>
      </c>
      <c r="K396" t="e" cm="1">
        <f t="array" ref="K396">_xlfn.IFS(J396 = $Z$2, $AE$2, J396 = $Z$3, $AE$2, J396 = $Z$4, $AE$3, J396 = $Z$5, $AE$4, J396 = $Z$6, $AE$5)</f>
        <v>#N/A</v>
      </c>
      <c r="M396" t="e" cm="1">
        <f t="array" ref="M396">_xlfn.IFS(L396 = $Z$2, $AE$2, L396 = $Z$3, $AE$2, L396 = $Z$4, $AE$3, L396 = $Z$5, $AE$4, L396 = $Z$6, $AE$5)</f>
        <v>#N/A</v>
      </c>
      <c r="O396" t="e" cm="1">
        <f t="array" ref="O396">_xlfn.IFS(N396 = $Z$2, AE$2, N396 = $Z$3, AE$2, N396 = $Z$4, AE$3, N396 = $Z$5, AE$4, N396 = $Z$6, AE$5)</f>
        <v>#N/A</v>
      </c>
    </row>
    <row r="397" spans="9:15" x14ac:dyDescent="0.35">
      <c r="I397" t="e" cm="1">
        <f t="array" ref="I397">_xlfn.IFS(H397 = $Z$2, $AE$2, H397 = $Z$3, $AE$2, H397 = $Z$4, $AE$3, H397 = $Z$5, $AE$4, H397 = $Z$6, $AE$5)</f>
        <v>#N/A</v>
      </c>
      <c r="K397" t="e" cm="1">
        <f t="array" ref="K397">_xlfn.IFS(J397 = $Z$2, $AE$2, J397 = $Z$3, $AE$2, J397 = $Z$4, $AE$3, J397 = $Z$5, $AE$4, J397 = $Z$6, $AE$5)</f>
        <v>#N/A</v>
      </c>
      <c r="M397" t="e" cm="1">
        <f t="array" ref="M397">_xlfn.IFS(L397 = $Z$2, $AE$2, L397 = $Z$3, $AE$2, L397 = $Z$4, $AE$3, L397 = $Z$5, $AE$4, L397 = $Z$6, $AE$5)</f>
        <v>#N/A</v>
      </c>
      <c r="O397" t="e" cm="1">
        <f t="array" ref="O397">_xlfn.IFS(N397 = $Z$2, AE$2, N397 = $Z$3, AE$2, N397 = $Z$4, AE$3, N397 = $Z$5, AE$4, N397 = $Z$6, AE$5)</f>
        <v>#N/A</v>
      </c>
    </row>
    <row r="398" spans="9:15" x14ac:dyDescent="0.35">
      <c r="I398" t="e" cm="1">
        <f t="array" ref="I398">_xlfn.IFS(H398 = $Z$2, $AE$2, H398 = $Z$3, $AE$2, H398 = $Z$4, $AE$3, H398 = $Z$5, $AE$4, H398 = $Z$6, $AE$5)</f>
        <v>#N/A</v>
      </c>
      <c r="K398" t="e" cm="1">
        <f t="array" ref="K398">_xlfn.IFS(J398 = $Z$2, $AE$2, J398 = $Z$3, $AE$2, J398 = $Z$4, $AE$3, J398 = $Z$5, $AE$4, J398 = $Z$6, $AE$5)</f>
        <v>#N/A</v>
      </c>
      <c r="M398" t="e" cm="1">
        <f t="array" ref="M398">_xlfn.IFS(L398 = $Z$2, $AE$2, L398 = $Z$3, $AE$2, L398 = $Z$4, $AE$3, L398 = $Z$5, $AE$4, L398 = $Z$6, $AE$5)</f>
        <v>#N/A</v>
      </c>
      <c r="O398" t="e" cm="1">
        <f t="array" ref="O398">_xlfn.IFS(N398 = $Z$2, AE$2, N398 = $Z$3, AE$2, N398 = $Z$4, AE$3, N398 = $Z$5, AE$4, N398 = $Z$6, AE$5)</f>
        <v>#N/A</v>
      </c>
    </row>
    <row r="399" spans="9:15" x14ac:dyDescent="0.35">
      <c r="I399" t="e" cm="1">
        <f t="array" ref="I399">_xlfn.IFS(H399 = $Z$2, $AE$2, H399 = $Z$3, $AE$2, H399 = $Z$4, $AE$3, H399 = $Z$5, $AE$4, H399 = $Z$6, $AE$5)</f>
        <v>#N/A</v>
      </c>
      <c r="K399" t="e" cm="1">
        <f t="array" ref="K399">_xlfn.IFS(J399 = $Z$2, $AE$2, J399 = $Z$3, $AE$2, J399 = $Z$4, $AE$3, J399 = $Z$5, $AE$4, J399 = $Z$6, $AE$5)</f>
        <v>#N/A</v>
      </c>
      <c r="M399" t="e" cm="1">
        <f t="array" ref="M399">_xlfn.IFS(L399 = $Z$2, $AE$2, L399 = $Z$3, $AE$2, L399 = $Z$4, $AE$3, L399 = $Z$5, $AE$4, L399 = $Z$6, $AE$5)</f>
        <v>#N/A</v>
      </c>
      <c r="O399" t="e" cm="1">
        <f t="array" ref="O399">_xlfn.IFS(N399 = $Z$2, AE$2, N399 = $Z$3, AE$2, N399 = $Z$4, AE$3, N399 = $Z$5, AE$4, N399 = $Z$6, AE$5)</f>
        <v>#N/A</v>
      </c>
    </row>
    <row r="400" spans="9:15" x14ac:dyDescent="0.35">
      <c r="I400" t="e" cm="1">
        <f t="array" ref="I400">_xlfn.IFS(H400 = $Z$2, $AE$2, H400 = $Z$3, $AE$2, H400 = $Z$4, $AE$3, H400 = $Z$5, $AE$4, H400 = $Z$6, $AE$5)</f>
        <v>#N/A</v>
      </c>
      <c r="K400" t="e" cm="1">
        <f t="array" ref="K400">_xlfn.IFS(J400 = $Z$2, $AE$2, J400 = $Z$3, $AE$2, J400 = $Z$4, $AE$3, J400 = $Z$5, $AE$4, J400 = $Z$6, $AE$5)</f>
        <v>#N/A</v>
      </c>
      <c r="M400" t="e" cm="1">
        <f t="array" ref="M400">_xlfn.IFS(L400 = $Z$2, $AE$2, L400 = $Z$3, $AE$2, L400 = $Z$4, $AE$3, L400 = $Z$5, $AE$4, L400 = $Z$6, $AE$5)</f>
        <v>#N/A</v>
      </c>
      <c r="O400" t="e" cm="1">
        <f t="array" ref="O400">_xlfn.IFS(N400 = $Z$2, AE$2, N400 = $Z$3, AE$2, N400 = $Z$4, AE$3, N400 = $Z$5, AE$4, N400 = $Z$6, AE$5)</f>
        <v>#N/A</v>
      </c>
    </row>
    <row r="401" spans="9:15" x14ac:dyDescent="0.35">
      <c r="I401" t="e" cm="1">
        <f t="array" ref="I401">_xlfn.IFS(H401 = $Z$2, $AE$2, H401 = $Z$3, $AE$2, H401 = $Z$4, $AE$3, H401 = $Z$5, $AE$4, H401 = $Z$6, $AE$5)</f>
        <v>#N/A</v>
      </c>
      <c r="K401" t="e" cm="1">
        <f t="array" ref="K401">_xlfn.IFS(J401 = $Z$2, $AE$2, J401 = $Z$3, $AE$2, J401 = $Z$4, $AE$3, J401 = $Z$5, $AE$4, J401 = $Z$6, $AE$5)</f>
        <v>#N/A</v>
      </c>
      <c r="M401" t="e" cm="1">
        <f t="array" ref="M401">_xlfn.IFS(L401 = $Z$2, $AE$2, L401 = $Z$3, $AE$2, L401 = $Z$4, $AE$3, L401 = $Z$5, $AE$4, L401 = $Z$6, $AE$5)</f>
        <v>#N/A</v>
      </c>
      <c r="O401" t="e" cm="1">
        <f t="array" ref="O401">_xlfn.IFS(N401 = $Z$2, AE$2, N401 = $Z$3, AE$2, N401 = $Z$4, AE$3, N401 = $Z$5, AE$4, N401 = $Z$6, AE$5)</f>
        <v>#N/A</v>
      </c>
    </row>
    <row r="402" spans="9:15" x14ac:dyDescent="0.35">
      <c r="I402" t="e" cm="1">
        <f t="array" ref="I402">_xlfn.IFS(H402 = $Z$2, $AE$2, H402 = $Z$3, $AE$2, H402 = $Z$4, $AE$3, H402 = $Z$5, $AE$4, H402 = $Z$6, $AE$5)</f>
        <v>#N/A</v>
      </c>
      <c r="K402" t="e" cm="1">
        <f t="array" ref="K402">_xlfn.IFS(J402 = $Z$2, $AE$2, J402 = $Z$3, $AE$2, J402 = $Z$4, $AE$3, J402 = $Z$5, $AE$4, J402 = $Z$6, $AE$5)</f>
        <v>#N/A</v>
      </c>
      <c r="M402" t="e" cm="1">
        <f t="array" ref="M402">_xlfn.IFS(L402 = $Z$2, $AE$2, L402 = $Z$3, $AE$2, L402 = $Z$4, $AE$3, L402 = $Z$5, $AE$4, L402 = $Z$6, $AE$5)</f>
        <v>#N/A</v>
      </c>
      <c r="O402" t="e" cm="1">
        <f t="array" ref="O402">_xlfn.IFS(N402 = $Z$2, AE$2, N402 = $Z$3, AE$2, N402 = $Z$4, AE$3, N402 = $Z$5, AE$4, N402 = $Z$6, AE$5)</f>
        <v>#N/A</v>
      </c>
    </row>
    <row r="403" spans="9:15" x14ac:dyDescent="0.35">
      <c r="I403" t="e" cm="1">
        <f t="array" ref="I403">_xlfn.IFS(H403 = $Z$2, $AE$2, H403 = $Z$3, $AE$2, H403 = $Z$4, $AE$3, H403 = $Z$5, $AE$4, H403 = $Z$6, $AE$5)</f>
        <v>#N/A</v>
      </c>
      <c r="K403" t="e" cm="1">
        <f t="array" ref="K403">_xlfn.IFS(J403 = $Z$2, $AE$2, J403 = $Z$3, $AE$2, J403 = $Z$4, $AE$3, J403 = $Z$5, $AE$4, J403 = $Z$6, $AE$5)</f>
        <v>#N/A</v>
      </c>
      <c r="M403" t="e" cm="1">
        <f t="array" ref="M403">_xlfn.IFS(L403 = $Z$2, $AE$2, L403 = $Z$3, $AE$2, L403 = $Z$4, $AE$3, L403 = $Z$5, $AE$4, L403 = $Z$6, $AE$5)</f>
        <v>#N/A</v>
      </c>
      <c r="O403" t="e" cm="1">
        <f t="array" ref="O403">_xlfn.IFS(N403 = $Z$2, AE$2, N403 = $Z$3, AE$2, N403 = $Z$4, AE$3, N403 = $Z$5, AE$4, N403 = $Z$6, AE$5)</f>
        <v>#N/A</v>
      </c>
    </row>
    <row r="404" spans="9:15" x14ac:dyDescent="0.35">
      <c r="I404" t="e" cm="1">
        <f t="array" ref="I404">_xlfn.IFS(H404 = $Z$2, $AE$2, H404 = $Z$3, $AE$2, H404 = $Z$4, $AE$3, H404 = $Z$5, $AE$4, H404 = $Z$6, $AE$5)</f>
        <v>#N/A</v>
      </c>
      <c r="K404" t="e" cm="1">
        <f t="array" ref="K404">_xlfn.IFS(J404 = $Z$2, $AE$2, J404 = $Z$3, $AE$2, J404 = $Z$4, $AE$3, J404 = $Z$5, $AE$4, J404 = $Z$6, $AE$5)</f>
        <v>#N/A</v>
      </c>
      <c r="M404" t="e" cm="1">
        <f t="array" ref="M404">_xlfn.IFS(L404 = $Z$2, $AE$2, L404 = $Z$3, $AE$2, L404 = $Z$4, $AE$3, L404 = $Z$5, $AE$4, L404 = $Z$6, $AE$5)</f>
        <v>#N/A</v>
      </c>
      <c r="O404" t="e" cm="1">
        <f t="array" ref="O404">_xlfn.IFS(N404 = $Z$2, AE$2, N404 = $Z$3, AE$2, N404 = $Z$4, AE$3, N404 = $Z$5, AE$4, N404 = $Z$6, AE$5)</f>
        <v>#N/A</v>
      </c>
    </row>
    <row r="405" spans="9:15" x14ac:dyDescent="0.35">
      <c r="I405" t="e" cm="1">
        <f t="array" ref="I405">_xlfn.IFS(H405 = $Z$2, $AE$2, H405 = $Z$3, $AE$2, H405 = $Z$4, $AE$3, H405 = $Z$5, $AE$4, H405 = $Z$6, $AE$5)</f>
        <v>#N/A</v>
      </c>
      <c r="K405" t="e" cm="1">
        <f t="array" ref="K405">_xlfn.IFS(J405 = $Z$2, $AE$2, J405 = $Z$3, $AE$2, J405 = $Z$4, $AE$3, J405 = $Z$5, $AE$4, J405 = $Z$6, $AE$5)</f>
        <v>#N/A</v>
      </c>
      <c r="M405" t="e" cm="1">
        <f t="array" ref="M405">_xlfn.IFS(L405 = $Z$2, $AE$2, L405 = $Z$3, $AE$2, L405 = $Z$4, $AE$3, L405 = $Z$5, $AE$4, L405 = $Z$6, $AE$5)</f>
        <v>#N/A</v>
      </c>
      <c r="O405" t="e" cm="1">
        <f t="array" ref="O405">_xlfn.IFS(N405 = $Z$2, AE$2, N405 = $Z$3, AE$2, N405 = $Z$4, AE$3, N405 = $Z$5, AE$4, N405 = $Z$6, AE$5)</f>
        <v>#N/A</v>
      </c>
    </row>
    <row r="406" spans="9:15" x14ac:dyDescent="0.35">
      <c r="I406" t="e" cm="1">
        <f t="array" ref="I406">_xlfn.IFS(H406 = $Z$2, $AE$2, H406 = $Z$3, $AE$2, H406 = $Z$4, $AE$3, H406 = $Z$5, $AE$4, H406 = $Z$6, $AE$5)</f>
        <v>#N/A</v>
      </c>
      <c r="K406" t="e" cm="1">
        <f t="array" ref="K406">_xlfn.IFS(J406 = $Z$2, $AE$2, J406 = $Z$3, $AE$2, J406 = $Z$4, $AE$3, J406 = $Z$5, $AE$4, J406 = $Z$6, $AE$5)</f>
        <v>#N/A</v>
      </c>
      <c r="M406" t="e" cm="1">
        <f t="array" ref="M406">_xlfn.IFS(L406 = $Z$2, $AE$2, L406 = $Z$3, $AE$2, L406 = $Z$4, $AE$3, L406 = $Z$5, $AE$4, L406 = $Z$6, $AE$5)</f>
        <v>#N/A</v>
      </c>
      <c r="O406" t="e" cm="1">
        <f t="array" ref="O406">_xlfn.IFS(N406 = $Z$2, AE$2, N406 = $Z$3, AE$2, N406 = $Z$4, AE$3, N406 = $Z$5, AE$4, N406 = $Z$6, AE$5)</f>
        <v>#N/A</v>
      </c>
    </row>
    <row r="407" spans="9:15" x14ac:dyDescent="0.35">
      <c r="I407" t="e" cm="1">
        <f t="array" ref="I407">_xlfn.IFS(H407 = $Z$2, $AE$2, H407 = $Z$3, $AE$2, H407 = $Z$4, $AE$3, H407 = $Z$5, $AE$4, H407 = $Z$6, $AE$5)</f>
        <v>#N/A</v>
      </c>
      <c r="K407" t="e" cm="1">
        <f t="array" ref="K407">_xlfn.IFS(J407 = $Z$2, $AE$2, J407 = $Z$3, $AE$2, J407 = $Z$4, $AE$3, J407 = $Z$5, $AE$4, J407 = $Z$6, $AE$5)</f>
        <v>#N/A</v>
      </c>
      <c r="M407" t="e" cm="1">
        <f t="array" ref="M407">_xlfn.IFS(L407 = $Z$2, $AE$2, L407 = $Z$3, $AE$2, L407 = $Z$4, $AE$3, L407 = $Z$5, $AE$4, L407 = $Z$6, $AE$5)</f>
        <v>#N/A</v>
      </c>
      <c r="O407" t="e" cm="1">
        <f t="array" ref="O407">_xlfn.IFS(N407 = $Z$2, AE$2, N407 = $Z$3, AE$2, N407 = $Z$4, AE$3, N407 = $Z$5, AE$4, N407 = $Z$6, AE$5)</f>
        <v>#N/A</v>
      </c>
    </row>
    <row r="408" spans="9:15" x14ac:dyDescent="0.35">
      <c r="I408" t="e" cm="1">
        <f t="array" ref="I408">_xlfn.IFS(H408 = $Z$2, $AE$2, H408 = $Z$3, $AE$2, H408 = $Z$4, $AE$3, H408 = $Z$5, $AE$4, H408 = $Z$6, $AE$5)</f>
        <v>#N/A</v>
      </c>
      <c r="K408" t="e" cm="1">
        <f t="array" ref="K408">_xlfn.IFS(J408 = $Z$2, $AE$2, J408 = $Z$3, $AE$2, J408 = $Z$4, $AE$3, J408 = $Z$5, $AE$4, J408 = $Z$6, $AE$5)</f>
        <v>#N/A</v>
      </c>
      <c r="M408" t="e" cm="1">
        <f t="array" ref="M408">_xlfn.IFS(L408 = $Z$2, $AE$2, L408 = $Z$3, $AE$2, L408 = $Z$4, $AE$3, L408 = $Z$5, $AE$4, L408 = $Z$6, $AE$5)</f>
        <v>#N/A</v>
      </c>
      <c r="O408" t="e" cm="1">
        <f t="array" ref="O408">_xlfn.IFS(N408 = $Z$2, AE$2, N408 = $Z$3, AE$2, N408 = $Z$4, AE$3, N408 = $Z$5, AE$4, N408 = $Z$6, AE$5)</f>
        <v>#N/A</v>
      </c>
    </row>
    <row r="409" spans="9:15" x14ac:dyDescent="0.35">
      <c r="I409" t="e" cm="1">
        <f t="array" ref="I409">_xlfn.IFS(H409 = $Z$2, $AE$2, H409 = $Z$3, $AE$2, H409 = $Z$4, $AE$3, H409 = $Z$5, $AE$4, H409 = $Z$6, $AE$5)</f>
        <v>#N/A</v>
      </c>
      <c r="K409" t="e" cm="1">
        <f t="array" ref="K409">_xlfn.IFS(J409 = $Z$2, $AE$2, J409 = $Z$3, $AE$2, J409 = $Z$4, $AE$3, J409 = $Z$5, $AE$4, J409 = $Z$6, $AE$5)</f>
        <v>#N/A</v>
      </c>
      <c r="M409" t="e" cm="1">
        <f t="array" ref="M409">_xlfn.IFS(L409 = $Z$2, $AE$2, L409 = $Z$3, $AE$2, L409 = $Z$4, $AE$3, L409 = $Z$5, $AE$4, L409 = $Z$6, $AE$5)</f>
        <v>#N/A</v>
      </c>
      <c r="O409" t="e" cm="1">
        <f t="array" ref="O409">_xlfn.IFS(N409 = $Z$2, AE$2, N409 = $Z$3, AE$2, N409 = $Z$4, AE$3, N409 = $Z$5, AE$4, N409 = $Z$6, AE$5)</f>
        <v>#N/A</v>
      </c>
    </row>
    <row r="410" spans="9:15" x14ac:dyDescent="0.35">
      <c r="I410" t="e" cm="1">
        <f t="array" ref="I410">_xlfn.IFS(H410 = $Z$2, $AE$2, H410 = $Z$3, $AE$2, H410 = $Z$4, $AE$3, H410 = $Z$5, $AE$4, H410 = $Z$6, $AE$5)</f>
        <v>#N/A</v>
      </c>
      <c r="K410" t="e" cm="1">
        <f t="array" ref="K410">_xlfn.IFS(J410 = $Z$2, $AE$2, J410 = $Z$3, $AE$2, J410 = $Z$4, $AE$3, J410 = $Z$5, $AE$4, J410 = $Z$6, $AE$5)</f>
        <v>#N/A</v>
      </c>
      <c r="M410" t="e" cm="1">
        <f t="array" ref="M410">_xlfn.IFS(L410 = $Z$2, $AE$2, L410 = $Z$3, $AE$2, L410 = $Z$4, $AE$3, L410 = $Z$5, $AE$4, L410 = $Z$6, $AE$5)</f>
        <v>#N/A</v>
      </c>
      <c r="O410" t="e" cm="1">
        <f t="array" ref="O410">_xlfn.IFS(N410 = $Z$2, AE$2, N410 = $Z$3, AE$2, N410 = $Z$4, AE$3, N410 = $Z$5, AE$4, N410 = $Z$6, AE$5)</f>
        <v>#N/A</v>
      </c>
    </row>
    <row r="411" spans="9:15" x14ac:dyDescent="0.35">
      <c r="I411" t="e" cm="1">
        <f t="array" ref="I411">_xlfn.IFS(H411 = $Z$2, $AE$2, H411 = $Z$3, $AE$2, H411 = $Z$4, $AE$3, H411 = $Z$5, $AE$4, H411 = $Z$6, $AE$5)</f>
        <v>#N/A</v>
      </c>
      <c r="K411" t="e" cm="1">
        <f t="array" ref="K411">_xlfn.IFS(J411 = $Z$2, $AE$2, J411 = $Z$3, $AE$2, J411 = $Z$4, $AE$3, J411 = $Z$5, $AE$4, J411 = $Z$6, $AE$5)</f>
        <v>#N/A</v>
      </c>
      <c r="M411" t="e" cm="1">
        <f t="array" ref="M411">_xlfn.IFS(L411 = $Z$2, $AE$2, L411 = $Z$3, $AE$2, L411 = $Z$4, $AE$3, L411 = $Z$5, $AE$4, L411 = $Z$6, $AE$5)</f>
        <v>#N/A</v>
      </c>
      <c r="O411" t="e" cm="1">
        <f t="array" ref="O411">_xlfn.IFS(N411 = $Z$2, AE$2, N411 = $Z$3, AE$2, N411 = $Z$4, AE$3, N411 = $Z$5, AE$4, N411 = $Z$6, AE$5)</f>
        <v>#N/A</v>
      </c>
    </row>
    <row r="412" spans="9:15" x14ac:dyDescent="0.35">
      <c r="I412" t="e" cm="1">
        <f t="array" ref="I412">_xlfn.IFS(H412 = $Z$2, $AE$2, H412 = $Z$3, $AE$2, H412 = $Z$4, $AE$3, H412 = $Z$5, $AE$4, H412 = $Z$6, $AE$5)</f>
        <v>#N/A</v>
      </c>
      <c r="K412" t="e" cm="1">
        <f t="array" ref="K412">_xlfn.IFS(J412 = $Z$2, $AE$2, J412 = $Z$3, $AE$2, J412 = $Z$4, $AE$3, J412 = $Z$5, $AE$4, J412 = $Z$6, $AE$5)</f>
        <v>#N/A</v>
      </c>
      <c r="M412" t="e" cm="1">
        <f t="array" ref="M412">_xlfn.IFS(L412 = $Z$2, $AE$2, L412 = $Z$3, $AE$2, L412 = $Z$4, $AE$3, L412 = $Z$5, $AE$4, L412 = $Z$6, $AE$5)</f>
        <v>#N/A</v>
      </c>
      <c r="O412" t="e" cm="1">
        <f t="array" ref="O412">_xlfn.IFS(N412 = $Z$2, AE$2, N412 = $Z$3, AE$2, N412 = $Z$4, AE$3, N412 = $Z$5, AE$4, N412 = $Z$6, AE$5)</f>
        <v>#N/A</v>
      </c>
    </row>
    <row r="413" spans="9:15" x14ac:dyDescent="0.35">
      <c r="I413" t="e" cm="1">
        <f t="array" ref="I413">_xlfn.IFS(H413 = $Z$2, $AE$2, H413 = $Z$3, $AE$2, H413 = $Z$4, $AE$3, H413 = $Z$5, $AE$4, H413 = $Z$6, $AE$5)</f>
        <v>#N/A</v>
      </c>
      <c r="K413" t="e" cm="1">
        <f t="array" ref="K413">_xlfn.IFS(J413 = $Z$2, $AE$2, J413 = $Z$3, $AE$2, J413 = $Z$4, $AE$3, J413 = $Z$5, $AE$4, J413 = $Z$6, $AE$5)</f>
        <v>#N/A</v>
      </c>
      <c r="M413" t="e" cm="1">
        <f t="array" ref="M413">_xlfn.IFS(L413 = $Z$2, $AE$2, L413 = $Z$3, $AE$2, L413 = $Z$4, $AE$3, L413 = $Z$5, $AE$4, L413 = $Z$6, $AE$5)</f>
        <v>#N/A</v>
      </c>
      <c r="O413" t="e" cm="1">
        <f t="array" ref="O413">_xlfn.IFS(N413 = $Z$2, AE$2, N413 = $Z$3, AE$2, N413 = $Z$4, AE$3, N413 = $Z$5, AE$4, N413 = $Z$6, AE$5)</f>
        <v>#N/A</v>
      </c>
    </row>
    <row r="414" spans="9:15" x14ac:dyDescent="0.35">
      <c r="I414" t="e" cm="1">
        <f t="array" ref="I414">_xlfn.IFS(H414 = $Z$2, $AE$2, H414 = $Z$3, $AE$2, H414 = $Z$4, $AE$3, H414 = $Z$5, $AE$4, H414 = $Z$6, $AE$5)</f>
        <v>#N/A</v>
      </c>
      <c r="K414" t="e" cm="1">
        <f t="array" ref="K414">_xlfn.IFS(J414 = $Z$2, $AE$2, J414 = $Z$3, $AE$2, J414 = $Z$4, $AE$3, J414 = $Z$5, $AE$4, J414 = $Z$6, $AE$5)</f>
        <v>#N/A</v>
      </c>
      <c r="M414" t="e" cm="1">
        <f t="array" ref="M414">_xlfn.IFS(L414 = $Z$2, $AE$2, L414 = $Z$3, $AE$2, L414 = $Z$4, $AE$3, L414 = $Z$5, $AE$4, L414 = $Z$6, $AE$5)</f>
        <v>#N/A</v>
      </c>
      <c r="O414" t="e" cm="1">
        <f t="array" ref="O414">_xlfn.IFS(N414 = $Z$2, AE$2, N414 = $Z$3, AE$2, N414 = $Z$4, AE$3, N414 = $Z$5, AE$4, N414 = $Z$6, AE$5)</f>
        <v>#N/A</v>
      </c>
    </row>
    <row r="415" spans="9:15" x14ac:dyDescent="0.35">
      <c r="I415" t="e" cm="1">
        <f t="array" ref="I415">_xlfn.IFS(H415 = $Z$2, $AE$2, H415 = $Z$3, $AE$2, H415 = $Z$4, $AE$3, H415 = $Z$5, $AE$4, H415 = $Z$6, $AE$5)</f>
        <v>#N/A</v>
      </c>
      <c r="K415" t="e" cm="1">
        <f t="array" ref="K415">_xlfn.IFS(J415 = $Z$2, $AE$2, J415 = $Z$3, $AE$2, J415 = $Z$4, $AE$3, J415 = $Z$5, $AE$4, J415 = $Z$6, $AE$5)</f>
        <v>#N/A</v>
      </c>
      <c r="M415" t="e" cm="1">
        <f t="array" ref="M415">_xlfn.IFS(L415 = $Z$2, $AE$2, L415 = $Z$3, $AE$2, L415 = $Z$4, $AE$3, L415 = $Z$5, $AE$4, L415 = $Z$6, $AE$5)</f>
        <v>#N/A</v>
      </c>
      <c r="O415" t="e" cm="1">
        <f t="array" ref="O415">_xlfn.IFS(N415 = $Z$2, AE$2, N415 = $Z$3, AE$2, N415 = $Z$4, AE$3, N415 = $Z$5, AE$4, N415 = $Z$6, AE$5)</f>
        <v>#N/A</v>
      </c>
    </row>
    <row r="416" spans="9:15" x14ac:dyDescent="0.35">
      <c r="I416" t="e" cm="1">
        <f t="array" ref="I416">_xlfn.IFS(H416 = $Z$2, $AE$2, H416 = $Z$3, $AE$2, H416 = $Z$4, $AE$3, H416 = $Z$5, $AE$4, H416 = $Z$6, $AE$5)</f>
        <v>#N/A</v>
      </c>
      <c r="K416" t="e" cm="1">
        <f t="array" ref="K416">_xlfn.IFS(J416 = $Z$2, $AE$2, J416 = $Z$3, $AE$2, J416 = $Z$4, $AE$3, J416 = $Z$5, $AE$4, J416 = $Z$6, $AE$5)</f>
        <v>#N/A</v>
      </c>
      <c r="M416" t="e" cm="1">
        <f t="array" ref="M416">_xlfn.IFS(L416 = $Z$2, $AE$2, L416 = $Z$3, $AE$2, L416 = $Z$4, $AE$3, L416 = $Z$5, $AE$4, L416 = $Z$6, $AE$5)</f>
        <v>#N/A</v>
      </c>
      <c r="O416" t="e" cm="1">
        <f t="array" ref="O416">_xlfn.IFS(N416 = $Z$2, AE$2, N416 = $Z$3, AE$2, N416 = $Z$4, AE$3, N416 = $Z$5, AE$4, N416 = $Z$6, AE$5)</f>
        <v>#N/A</v>
      </c>
    </row>
    <row r="417" spans="9:15" x14ac:dyDescent="0.35">
      <c r="I417" t="e" cm="1">
        <f t="array" ref="I417">_xlfn.IFS(H417 = $Z$2, $AE$2, H417 = $Z$3, $AE$2, H417 = $Z$4, $AE$3, H417 = $Z$5, $AE$4, H417 = $Z$6, $AE$5)</f>
        <v>#N/A</v>
      </c>
      <c r="K417" t="e" cm="1">
        <f t="array" ref="K417">_xlfn.IFS(J417 = $Z$2, $AE$2, J417 = $Z$3, $AE$2, J417 = $Z$4, $AE$3, J417 = $Z$5, $AE$4, J417 = $Z$6, $AE$5)</f>
        <v>#N/A</v>
      </c>
      <c r="M417" t="e" cm="1">
        <f t="array" ref="M417">_xlfn.IFS(L417 = $Z$2, $AE$2, L417 = $Z$3, $AE$2, L417 = $Z$4, $AE$3, L417 = $Z$5, $AE$4, L417 = $Z$6, $AE$5)</f>
        <v>#N/A</v>
      </c>
      <c r="O417" t="e" cm="1">
        <f t="array" ref="O417">_xlfn.IFS(N417 = $Z$2, AE$2, N417 = $Z$3, AE$2, N417 = $Z$4, AE$3, N417 = $Z$5, AE$4, N417 = $Z$6, AE$5)</f>
        <v>#N/A</v>
      </c>
    </row>
    <row r="418" spans="9:15" x14ac:dyDescent="0.35">
      <c r="I418" t="e" cm="1">
        <f t="array" ref="I418">_xlfn.IFS(H418 = $Z$2, $AE$2, H418 = $Z$3, $AE$2, H418 = $Z$4, $AE$3, H418 = $Z$5, $AE$4, H418 = $Z$6, $AE$5)</f>
        <v>#N/A</v>
      </c>
      <c r="K418" t="e" cm="1">
        <f t="array" ref="K418">_xlfn.IFS(J418 = $Z$2, $AE$2, J418 = $Z$3, $AE$2, J418 = $Z$4, $AE$3, J418 = $Z$5, $AE$4, J418 = $Z$6, $AE$5)</f>
        <v>#N/A</v>
      </c>
      <c r="M418" t="e" cm="1">
        <f t="array" ref="M418">_xlfn.IFS(L418 = $Z$2, $AE$2, L418 = $Z$3, $AE$2, L418 = $Z$4, $AE$3, L418 = $Z$5, $AE$4, L418 = $Z$6, $AE$5)</f>
        <v>#N/A</v>
      </c>
      <c r="O418" t="e" cm="1">
        <f t="array" ref="O418">_xlfn.IFS(N418 = $Z$2, AE$2, N418 = $Z$3, AE$2, N418 = $Z$4, AE$3, N418 = $Z$5, AE$4, N418 = $Z$6, AE$5)</f>
        <v>#N/A</v>
      </c>
    </row>
    <row r="419" spans="9:15" x14ac:dyDescent="0.35">
      <c r="I419" t="e" cm="1">
        <f t="array" ref="I419">_xlfn.IFS(H419 = $Z$2, $AE$2, H419 = $Z$3, $AE$2, H419 = $Z$4, $AE$3, H419 = $Z$5, $AE$4, H419 = $Z$6, $AE$5)</f>
        <v>#N/A</v>
      </c>
      <c r="K419" t="e" cm="1">
        <f t="array" ref="K419">_xlfn.IFS(J419 = $Z$2, $AE$2, J419 = $Z$3, $AE$2, J419 = $Z$4, $AE$3, J419 = $Z$5, $AE$4, J419 = $Z$6, $AE$5)</f>
        <v>#N/A</v>
      </c>
      <c r="M419" t="e" cm="1">
        <f t="array" ref="M419">_xlfn.IFS(L419 = $Z$2, $AE$2, L419 = $Z$3, $AE$2, L419 = $Z$4, $AE$3, L419 = $Z$5, $AE$4, L419 = $Z$6, $AE$5)</f>
        <v>#N/A</v>
      </c>
      <c r="O419" t="e" cm="1">
        <f t="array" ref="O419">_xlfn.IFS(N419 = $Z$2, AE$2, N419 = $Z$3, AE$2, N419 = $Z$4, AE$3, N419 = $Z$5, AE$4, N419 = $Z$6, AE$5)</f>
        <v>#N/A</v>
      </c>
    </row>
    <row r="420" spans="9:15" x14ac:dyDescent="0.35">
      <c r="I420" t="e" cm="1">
        <f t="array" ref="I420">_xlfn.IFS(H420 = $Z$2, $AE$2, H420 = $Z$3, $AE$2, H420 = $Z$4, $AE$3, H420 = $Z$5, $AE$4, H420 = $Z$6, $AE$5)</f>
        <v>#N/A</v>
      </c>
      <c r="K420" t="e" cm="1">
        <f t="array" ref="K420">_xlfn.IFS(J420 = $Z$2, $AE$2, J420 = $Z$3, $AE$2, J420 = $Z$4, $AE$3, J420 = $Z$5, $AE$4, J420 = $Z$6, $AE$5)</f>
        <v>#N/A</v>
      </c>
      <c r="M420" t="e" cm="1">
        <f t="array" ref="M420">_xlfn.IFS(L420 = $Z$2, $AE$2, L420 = $Z$3, $AE$2, L420 = $Z$4, $AE$3, L420 = $Z$5, $AE$4, L420 = $Z$6, $AE$5)</f>
        <v>#N/A</v>
      </c>
      <c r="O420" t="e" cm="1">
        <f t="array" ref="O420">_xlfn.IFS(N420 = $Z$2, AE$2, N420 = $Z$3, AE$2, N420 = $Z$4, AE$3, N420 = $Z$5, AE$4, N420 = $Z$6, AE$5)</f>
        <v>#N/A</v>
      </c>
    </row>
    <row r="421" spans="9:15" x14ac:dyDescent="0.35">
      <c r="I421" t="e" cm="1">
        <f t="array" ref="I421">_xlfn.IFS(H421 = $Z$2, $AE$2, H421 = $Z$3, $AE$2, H421 = $Z$4, $AE$3, H421 = $Z$5, $AE$4, H421 = $Z$6, $AE$5)</f>
        <v>#N/A</v>
      </c>
      <c r="K421" t="e" cm="1">
        <f t="array" ref="K421">_xlfn.IFS(J421 = $Z$2, $AE$2, J421 = $Z$3, $AE$2, J421 = $Z$4, $AE$3, J421 = $Z$5, $AE$4, J421 = $Z$6, $AE$5)</f>
        <v>#N/A</v>
      </c>
      <c r="M421" t="e" cm="1">
        <f t="array" ref="M421">_xlfn.IFS(L421 = $Z$2, $AE$2, L421 = $Z$3, $AE$2, L421 = $Z$4, $AE$3, L421 = $Z$5, $AE$4, L421 = $Z$6, $AE$5)</f>
        <v>#N/A</v>
      </c>
      <c r="O421" t="e" cm="1">
        <f t="array" ref="O421">_xlfn.IFS(N421 = $Z$2, AE$2, N421 = $Z$3, AE$2, N421 = $Z$4, AE$3, N421 = $Z$5, AE$4, N421 = $Z$6, AE$5)</f>
        <v>#N/A</v>
      </c>
    </row>
    <row r="422" spans="9:15" x14ac:dyDescent="0.35">
      <c r="I422" t="e" cm="1">
        <f t="array" ref="I422">_xlfn.IFS(H422 = $Z$2, $AE$2, H422 = $Z$3, $AE$2, H422 = $Z$4, $AE$3, H422 = $Z$5, $AE$4, H422 = $Z$6, $AE$5)</f>
        <v>#N/A</v>
      </c>
      <c r="K422" t="e" cm="1">
        <f t="array" ref="K422">_xlfn.IFS(J422 = $Z$2, $AE$2, J422 = $Z$3, $AE$2, J422 = $Z$4, $AE$3, J422 = $Z$5, $AE$4, J422 = $Z$6, $AE$5)</f>
        <v>#N/A</v>
      </c>
      <c r="M422" t="e" cm="1">
        <f t="array" ref="M422">_xlfn.IFS(L422 = $Z$2, $AE$2, L422 = $Z$3, $AE$2, L422 = $Z$4, $AE$3, L422 = $Z$5, $AE$4, L422 = $Z$6, $AE$5)</f>
        <v>#N/A</v>
      </c>
      <c r="O422" t="e" cm="1">
        <f t="array" ref="O422">_xlfn.IFS(N422 = $Z$2, AE$2, N422 = $Z$3, AE$2, N422 = $Z$4, AE$3, N422 = $Z$5, AE$4, N422 = $Z$6, AE$5)</f>
        <v>#N/A</v>
      </c>
    </row>
    <row r="423" spans="9:15" x14ac:dyDescent="0.35">
      <c r="I423" t="e" cm="1">
        <f t="array" ref="I423">_xlfn.IFS(H423 = $Z$2, $AE$2, H423 = $Z$3, $AE$2, H423 = $Z$4, $AE$3, H423 = $Z$5, $AE$4, H423 = $Z$6, $AE$5)</f>
        <v>#N/A</v>
      </c>
      <c r="K423" t="e" cm="1">
        <f t="array" ref="K423">_xlfn.IFS(J423 = $Z$2, $AE$2, J423 = $Z$3, $AE$2, J423 = $Z$4, $AE$3, J423 = $Z$5, $AE$4, J423 = $Z$6, $AE$5)</f>
        <v>#N/A</v>
      </c>
      <c r="M423" t="e" cm="1">
        <f t="array" ref="M423">_xlfn.IFS(L423 = $Z$2, $AE$2, L423 = $Z$3, $AE$2, L423 = $Z$4, $AE$3, L423 = $Z$5, $AE$4, L423 = $Z$6, $AE$5)</f>
        <v>#N/A</v>
      </c>
      <c r="O423" t="e" cm="1">
        <f t="array" ref="O423">_xlfn.IFS(N423 = $Z$2, AE$2, N423 = $Z$3, AE$2, N423 = $Z$4, AE$3, N423 = $Z$5, AE$4, N423 = $Z$6, AE$5)</f>
        <v>#N/A</v>
      </c>
    </row>
    <row r="424" spans="9:15" x14ac:dyDescent="0.35">
      <c r="I424" t="e" cm="1">
        <f t="array" ref="I424">_xlfn.IFS(H424 = $Z$2, $AE$2, H424 = $Z$3, $AE$2, H424 = $Z$4, $AE$3, H424 = $Z$5, $AE$4, H424 = $Z$6, $AE$5)</f>
        <v>#N/A</v>
      </c>
      <c r="K424" t="e" cm="1">
        <f t="array" ref="K424">_xlfn.IFS(J424 = $Z$2, $AE$2, J424 = $Z$3, $AE$2, J424 = $Z$4, $AE$3, J424 = $Z$5, $AE$4, J424 = $Z$6, $AE$5)</f>
        <v>#N/A</v>
      </c>
      <c r="M424" t="e" cm="1">
        <f t="array" ref="M424">_xlfn.IFS(L424 = $Z$2, $AE$2, L424 = $Z$3, $AE$2, L424 = $Z$4, $AE$3, L424 = $Z$5, $AE$4, L424 = $Z$6, $AE$5)</f>
        <v>#N/A</v>
      </c>
      <c r="O424" t="e" cm="1">
        <f t="array" ref="O424">_xlfn.IFS(N424 = $Z$2, AE$2, N424 = $Z$3, AE$2, N424 = $Z$4, AE$3, N424 = $Z$5, AE$4, N424 = $Z$6, AE$5)</f>
        <v>#N/A</v>
      </c>
    </row>
    <row r="425" spans="9:15" x14ac:dyDescent="0.35">
      <c r="I425" t="e" cm="1">
        <f t="array" ref="I425">_xlfn.IFS(H425 = $Z$2, $AE$2, H425 = $Z$3, $AE$2, H425 = $Z$4, $AE$3, H425 = $Z$5, $AE$4, H425 = $Z$6, $AE$5)</f>
        <v>#N/A</v>
      </c>
      <c r="K425" t="e" cm="1">
        <f t="array" ref="K425">_xlfn.IFS(J425 = $Z$2, $AE$2, J425 = $Z$3, $AE$2, J425 = $Z$4, $AE$3, J425 = $Z$5, $AE$4, J425 = $Z$6, $AE$5)</f>
        <v>#N/A</v>
      </c>
      <c r="M425" t="e" cm="1">
        <f t="array" ref="M425">_xlfn.IFS(L425 = $Z$2, $AE$2, L425 = $Z$3, $AE$2, L425 = $Z$4, $AE$3, L425 = $Z$5, $AE$4, L425 = $Z$6, $AE$5)</f>
        <v>#N/A</v>
      </c>
      <c r="O425" t="e" cm="1">
        <f t="array" ref="O425">_xlfn.IFS(N425 = $Z$2, AE$2, N425 = $Z$3, AE$2, N425 = $Z$4, AE$3, N425 = $Z$5, AE$4, N425 = $Z$6, AE$5)</f>
        <v>#N/A</v>
      </c>
    </row>
    <row r="426" spans="9:15" x14ac:dyDescent="0.35">
      <c r="I426" t="e" cm="1">
        <f t="array" ref="I426">_xlfn.IFS(H426 = $Z$2, $AE$2, H426 = $Z$3, $AE$2, H426 = $Z$4, $AE$3, H426 = $Z$5, $AE$4, H426 = $Z$6, $AE$5)</f>
        <v>#N/A</v>
      </c>
      <c r="K426" t="e" cm="1">
        <f t="array" ref="K426">_xlfn.IFS(J426 = $Z$2, $AE$2, J426 = $Z$3, $AE$2, J426 = $Z$4, $AE$3, J426 = $Z$5, $AE$4, J426 = $Z$6, $AE$5)</f>
        <v>#N/A</v>
      </c>
      <c r="M426" t="e" cm="1">
        <f t="array" ref="M426">_xlfn.IFS(L426 = $Z$2, $AE$2, L426 = $Z$3, $AE$2, L426 = $Z$4, $AE$3, L426 = $Z$5, $AE$4, L426 = $Z$6, $AE$5)</f>
        <v>#N/A</v>
      </c>
      <c r="O426" t="e" cm="1">
        <f t="array" ref="O426">_xlfn.IFS(N426 = $Z$2, AE$2, N426 = $Z$3, AE$2, N426 = $Z$4, AE$3, N426 = $Z$5, AE$4, N426 = $Z$6, AE$5)</f>
        <v>#N/A</v>
      </c>
    </row>
    <row r="427" spans="9:15" x14ac:dyDescent="0.35">
      <c r="I427" t="e" cm="1">
        <f t="array" ref="I427">_xlfn.IFS(H427 = $Z$2, $AE$2, H427 = $Z$3, $AE$2, H427 = $Z$4, $AE$3, H427 = $Z$5, $AE$4, H427 = $Z$6, $AE$5)</f>
        <v>#N/A</v>
      </c>
      <c r="K427" t="e" cm="1">
        <f t="array" ref="K427">_xlfn.IFS(J427 = $Z$2, $AE$2, J427 = $Z$3, $AE$2, J427 = $Z$4, $AE$3, J427 = $Z$5, $AE$4, J427 = $Z$6, $AE$5)</f>
        <v>#N/A</v>
      </c>
      <c r="M427" t="e" cm="1">
        <f t="array" ref="M427">_xlfn.IFS(L427 = $Z$2, $AE$2, L427 = $Z$3, $AE$2, L427 = $Z$4, $AE$3, L427 = $Z$5, $AE$4, L427 = $Z$6, $AE$5)</f>
        <v>#N/A</v>
      </c>
      <c r="O427" t="e" cm="1">
        <f t="array" ref="O427">_xlfn.IFS(N427 = $Z$2, AE$2, N427 = $Z$3, AE$2, N427 = $Z$4, AE$3, N427 = $Z$5, AE$4, N427 = $Z$6, AE$5)</f>
        <v>#N/A</v>
      </c>
    </row>
    <row r="428" spans="9:15" x14ac:dyDescent="0.35">
      <c r="I428" t="e" cm="1">
        <f t="array" ref="I428">_xlfn.IFS(H428 = $Z$2, $AE$2, H428 = $Z$3, $AE$2, H428 = $Z$4, $AE$3, H428 = $Z$5, $AE$4, H428 = $Z$6, $AE$5)</f>
        <v>#N/A</v>
      </c>
      <c r="K428" t="e" cm="1">
        <f t="array" ref="K428">_xlfn.IFS(J428 = $Z$2, $AE$2, J428 = $Z$3, $AE$2, J428 = $Z$4, $AE$3, J428 = $Z$5, $AE$4, J428 = $Z$6, $AE$5)</f>
        <v>#N/A</v>
      </c>
      <c r="M428" t="e" cm="1">
        <f t="array" ref="M428">_xlfn.IFS(L428 = $Z$2, $AE$2, L428 = $Z$3, $AE$2, L428 = $Z$4, $AE$3, L428 = $Z$5, $AE$4, L428 = $Z$6, $AE$5)</f>
        <v>#N/A</v>
      </c>
      <c r="O428" t="e" cm="1">
        <f t="array" ref="O428">_xlfn.IFS(N428 = $Z$2, AE$2, N428 = $Z$3, AE$2, N428 = $Z$4, AE$3, N428 = $Z$5, AE$4, N428 = $Z$6, AE$5)</f>
        <v>#N/A</v>
      </c>
    </row>
    <row r="429" spans="9:15" x14ac:dyDescent="0.35">
      <c r="I429" t="e" cm="1">
        <f t="array" ref="I429">_xlfn.IFS(H429 = $Z$2, $AE$2, H429 = $Z$3, $AE$2, H429 = $Z$4, $AE$3, H429 = $Z$5, $AE$4, H429 = $Z$6, $AE$5)</f>
        <v>#N/A</v>
      </c>
      <c r="K429" t="e" cm="1">
        <f t="array" ref="K429">_xlfn.IFS(J429 = $Z$2, $AE$2, J429 = $Z$3, $AE$2, J429 = $Z$4, $AE$3, J429 = $Z$5, $AE$4, J429 = $Z$6, $AE$5)</f>
        <v>#N/A</v>
      </c>
      <c r="M429" t="e" cm="1">
        <f t="array" ref="M429">_xlfn.IFS(L429 = $Z$2, $AE$2, L429 = $Z$3, $AE$2, L429 = $Z$4, $AE$3, L429 = $Z$5, $AE$4, L429 = $Z$6, $AE$5)</f>
        <v>#N/A</v>
      </c>
      <c r="O429" t="e" cm="1">
        <f t="array" ref="O429">_xlfn.IFS(N429 = $Z$2, AE$2, N429 = $Z$3, AE$2, N429 = $Z$4, AE$3, N429 = $Z$5, AE$4, N429 = $Z$6, AE$5)</f>
        <v>#N/A</v>
      </c>
    </row>
    <row r="430" spans="9:15" x14ac:dyDescent="0.35">
      <c r="I430" t="e" cm="1">
        <f t="array" ref="I430">_xlfn.IFS(H430 = $Z$2, $AE$2, H430 = $Z$3, $AE$2, H430 = $Z$4, $AE$3, H430 = $Z$5, $AE$4, H430 = $Z$6, $AE$5)</f>
        <v>#N/A</v>
      </c>
      <c r="K430" t="e" cm="1">
        <f t="array" ref="K430">_xlfn.IFS(J430 = $Z$2, $AE$2, J430 = $Z$3, $AE$2, J430 = $Z$4, $AE$3, J430 = $Z$5, $AE$4, J430 = $Z$6, $AE$5)</f>
        <v>#N/A</v>
      </c>
      <c r="M430" t="e" cm="1">
        <f t="array" ref="M430">_xlfn.IFS(L430 = $Z$2, $AE$2, L430 = $Z$3, $AE$2, L430 = $Z$4, $AE$3, L430 = $Z$5, $AE$4, L430 = $Z$6, $AE$5)</f>
        <v>#N/A</v>
      </c>
      <c r="O430" t="e" cm="1">
        <f t="array" ref="O430">_xlfn.IFS(N430 = $Z$2, AE$2, N430 = $Z$3, AE$2, N430 = $Z$4, AE$3, N430 = $Z$5, AE$4, N430 = $Z$6, AE$5)</f>
        <v>#N/A</v>
      </c>
    </row>
  </sheetData>
  <dataValidations count="3">
    <dataValidation type="list" allowBlank="1" showInputMessage="1" showErrorMessage="1" sqref="N2:N431 J8:J431 L8:L431 H2:H431" xr:uid="{49C1C213-21B0-4DC5-9A65-A1D7618CC22F}">
      <formula1>$Z$2:$Z$6</formula1>
    </dataValidation>
    <dataValidation type="list" errorStyle="warning" allowBlank="1" showInputMessage="1" showErrorMessage="1" prompt="Use the Dropdown menu to select performance on the State's Accountability Rating" sqref="J2:J7 L2:L7" xr:uid="{076953FE-8AA1-4829-9915-BB9D6A9A9F76}">
      <formula1>$Z$2:$Z$6</formula1>
    </dataValidation>
    <dataValidation type="list" allowBlank="1" showInputMessage="1" showErrorMessage="1" sqref="Q2:Q430 S2:S430 U2:U430 W2:W430" xr:uid="{F997C4D2-3E7D-4F90-AF4B-F82381CF16C8}">
      <formula1>$AE$2:$AE$5</formula1>
    </dataValidation>
  </dataValidations>
  <hyperlinks>
    <hyperlink ref="D2" r:id="rId1" xr:uid="{9161D7AD-3E73-46ED-AC21-BC14A304FF9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DDF7C-C9F5-46AC-8C9F-1A8CFA0DFFDE}">
  <sheetPr codeName="Sheet3"/>
  <dimension ref="A1:R67"/>
  <sheetViews>
    <sheetView topLeftCell="B1" workbookViewId="0">
      <pane ySplit="1" topLeftCell="A2" activePane="bottomLeft" state="frozen"/>
      <selection pane="bottomLeft" activeCell="D12" sqref="D12"/>
    </sheetView>
  </sheetViews>
  <sheetFormatPr defaultRowHeight="14.5" x14ac:dyDescent="0.35"/>
  <cols>
    <col min="1" max="1" width="31.7265625" hidden="1" customWidth="1"/>
    <col min="2" max="2" width="9.1796875" style="4"/>
    <col min="3" max="3" width="14.1796875" style="4" bestFit="1" customWidth="1"/>
    <col min="4" max="4" width="26.54296875" style="4" bestFit="1" customWidth="1"/>
    <col min="5" max="5" width="18.1796875" bestFit="1" customWidth="1"/>
    <col min="6" max="6" width="21.26953125" style="7" bestFit="1" customWidth="1"/>
    <col min="7" max="7" width="14.81640625" customWidth="1"/>
    <col min="8" max="8" width="16.81640625" customWidth="1"/>
    <col min="9" max="9" width="15.453125" bestFit="1" customWidth="1"/>
    <col min="10" max="10" width="22.7265625" bestFit="1" customWidth="1"/>
    <col min="11" max="11" width="15.81640625" bestFit="1" customWidth="1"/>
    <col min="12" max="12" width="20.26953125" bestFit="1" customWidth="1"/>
    <col min="13" max="13" width="18.1796875" bestFit="1" customWidth="1"/>
    <col min="14" max="14" width="25.54296875" bestFit="1" customWidth="1"/>
    <col min="15" max="15" width="29.26953125" bestFit="1" customWidth="1"/>
    <col min="16" max="16" width="14.54296875" bestFit="1" customWidth="1"/>
    <col min="17" max="17" width="16.7265625" bestFit="1" customWidth="1"/>
    <col min="18" max="18" width="27.81640625" bestFit="1" customWidth="1"/>
  </cols>
  <sheetData>
    <row r="1" spans="1:18" s="2" customFormat="1" x14ac:dyDescent="0.35">
      <c r="A1" s="2" t="s">
        <v>86</v>
      </c>
      <c r="B1" s="3" t="s">
        <v>37</v>
      </c>
      <c r="C1" s="3" t="s">
        <v>31</v>
      </c>
      <c r="D1" s="3" t="s">
        <v>6</v>
      </c>
      <c r="E1" s="2" t="s">
        <v>3</v>
      </c>
      <c r="F1" s="6" t="s">
        <v>33</v>
      </c>
      <c r="G1" s="2" t="s">
        <v>4</v>
      </c>
      <c r="H1" s="2" t="s">
        <v>5</v>
      </c>
      <c r="I1" s="2" t="s">
        <v>111</v>
      </c>
      <c r="J1" s="2" t="s">
        <v>114</v>
      </c>
      <c r="K1" s="2" t="s">
        <v>40</v>
      </c>
      <c r="L1" s="2" t="s">
        <v>41</v>
      </c>
      <c r="M1" s="2" t="s">
        <v>42</v>
      </c>
      <c r="N1" s="2" t="s">
        <v>43</v>
      </c>
      <c r="P1"/>
      <c r="Q1"/>
      <c r="R1"/>
    </row>
    <row r="2" spans="1:18" x14ac:dyDescent="0.35">
      <c r="A2" t="str">
        <f>CONCATENATE(C2,D2)</f>
        <v>StateWhite</v>
      </c>
      <c r="B2" s="4">
        <v>10000</v>
      </c>
      <c r="C2" s="4" t="s">
        <v>0</v>
      </c>
      <c r="D2" s="4" t="s">
        <v>7</v>
      </c>
      <c r="E2" s="5">
        <v>2038</v>
      </c>
      <c r="F2" s="1">
        <v>6.3971372967543474E-2</v>
      </c>
      <c r="G2" s="1">
        <v>0.97</v>
      </c>
      <c r="H2" s="1">
        <v>0.23</v>
      </c>
      <c r="I2">
        <v>67</v>
      </c>
      <c r="J2">
        <v>22</v>
      </c>
      <c r="K2">
        <v>80</v>
      </c>
      <c r="L2">
        <v>46</v>
      </c>
      <c r="M2">
        <v>87</v>
      </c>
      <c r="N2">
        <v>14</v>
      </c>
      <c r="Q2" s="9"/>
    </row>
    <row r="3" spans="1:18" x14ac:dyDescent="0.35">
      <c r="A3" t="str">
        <f t="shared" ref="A3:A66" si="0">CONCATENATE(C3,D3)</f>
        <v>StateAfrican American</v>
      </c>
      <c r="B3" s="4">
        <v>10000</v>
      </c>
      <c r="C3" s="4" t="s">
        <v>0</v>
      </c>
      <c r="D3" s="4" t="s">
        <v>124</v>
      </c>
      <c r="E3" s="5">
        <v>7120</v>
      </c>
      <c r="F3" s="8">
        <v>0.22349174461673676</v>
      </c>
      <c r="G3" s="1">
        <v>0.31</v>
      </c>
      <c r="H3" s="1">
        <v>0.15</v>
      </c>
      <c r="I3">
        <v>36</v>
      </c>
      <c r="J3">
        <v>35</v>
      </c>
      <c r="K3">
        <v>33</v>
      </c>
      <c r="L3">
        <v>78</v>
      </c>
      <c r="M3">
        <v>67</v>
      </c>
      <c r="N3">
        <v>89</v>
      </c>
      <c r="Q3" s="9"/>
    </row>
    <row r="4" spans="1:18" x14ac:dyDescent="0.35">
      <c r="A4" t="str">
        <f t="shared" si="0"/>
        <v>StateHispanic</v>
      </c>
      <c r="B4" s="4">
        <v>10000</v>
      </c>
      <c r="C4" s="4" t="s">
        <v>0</v>
      </c>
      <c r="D4" s="4" t="s">
        <v>125</v>
      </c>
      <c r="E4" s="5">
        <v>4220</v>
      </c>
      <c r="F4" s="1">
        <v>0.1324628036913805</v>
      </c>
      <c r="G4" s="1">
        <v>1</v>
      </c>
      <c r="H4" s="1">
        <v>0.34</v>
      </c>
      <c r="I4">
        <v>65</v>
      </c>
      <c r="J4">
        <v>49</v>
      </c>
      <c r="K4">
        <v>68</v>
      </c>
      <c r="L4">
        <v>95</v>
      </c>
      <c r="M4">
        <v>33</v>
      </c>
      <c r="N4">
        <v>70</v>
      </c>
      <c r="Q4" s="9"/>
    </row>
    <row r="5" spans="1:18" x14ac:dyDescent="0.35">
      <c r="A5" t="str">
        <f t="shared" si="0"/>
        <v>StateAsian</v>
      </c>
      <c r="B5" s="4">
        <v>10000</v>
      </c>
      <c r="C5" s="4" t="s">
        <v>0</v>
      </c>
      <c r="D5" s="4" t="s">
        <v>8</v>
      </c>
      <c r="E5" s="5">
        <v>9220</v>
      </c>
      <c r="F5" s="1">
        <v>0.28940925356268443</v>
      </c>
      <c r="G5" s="1">
        <v>0.31</v>
      </c>
      <c r="H5" s="1">
        <v>0.77</v>
      </c>
      <c r="I5">
        <v>81</v>
      </c>
      <c r="J5">
        <v>17</v>
      </c>
      <c r="K5">
        <v>12</v>
      </c>
      <c r="L5">
        <v>18</v>
      </c>
      <c r="M5">
        <v>10</v>
      </c>
      <c r="N5">
        <v>20</v>
      </c>
      <c r="Q5" s="9"/>
    </row>
    <row r="6" spans="1:18" x14ac:dyDescent="0.35">
      <c r="A6" t="str">
        <f t="shared" si="0"/>
        <v>StateAmerican Indian</v>
      </c>
      <c r="B6" s="4">
        <v>10000</v>
      </c>
      <c r="C6" s="4" t="s">
        <v>0</v>
      </c>
      <c r="D6" s="4" t="s">
        <v>127</v>
      </c>
      <c r="E6" s="5">
        <v>3120</v>
      </c>
      <c r="F6" s="1">
        <v>9.7934584719693643E-2</v>
      </c>
      <c r="G6" s="1">
        <v>0.35</v>
      </c>
      <c r="H6" s="1">
        <v>0.59</v>
      </c>
      <c r="I6">
        <v>67</v>
      </c>
      <c r="J6">
        <v>95</v>
      </c>
      <c r="K6">
        <v>20</v>
      </c>
      <c r="L6">
        <v>44</v>
      </c>
      <c r="M6">
        <v>81</v>
      </c>
      <c r="N6">
        <v>41</v>
      </c>
      <c r="Q6" s="9"/>
    </row>
    <row r="7" spans="1:18" x14ac:dyDescent="0.35">
      <c r="A7" t="str">
        <f t="shared" si="0"/>
        <v>StateTwo or More Races</v>
      </c>
      <c r="B7" s="4">
        <v>10000</v>
      </c>
      <c r="C7" s="4" t="s">
        <v>0</v>
      </c>
      <c r="D7" s="4" t="s">
        <v>126</v>
      </c>
      <c r="E7" s="5">
        <v>3120</v>
      </c>
      <c r="F7" s="1">
        <v>9.7934584719693643E-2</v>
      </c>
      <c r="G7" s="1">
        <v>0.89</v>
      </c>
      <c r="H7" s="1">
        <v>0.42</v>
      </c>
      <c r="I7">
        <v>87</v>
      </c>
      <c r="J7">
        <v>96</v>
      </c>
      <c r="K7">
        <v>73</v>
      </c>
      <c r="L7">
        <v>3</v>
      </c>
      <c r="M7">
        <v>89</v>
      </c>
      <c r="N7">
        <v>59</v>
      </c>
      <c r="Q7" s="9"/>
    </row>
    <row r="8" spans="1:18" x14ac:dyDescent="0.35">
      <c r="A8" t="str">
        <f t="shared" si="0"/>
        <v>StatePacific Islander</v>
      </c>
      <c r="B8" s="4">
        <v>10000</v>
      </c>
      <c r="C8" s="4" t="s">
        <v>0</v>
      </c>
      <c r="D8" s="4" t="s">
        <v>11</v>
      </c>
      <c r="E8" s="5">
        <v>3020</v>
      </c>
      <c r="F8" s="1">
        <v>9.4795655722267558E-2</v>
      </c>
      <c r="G8" s="1">
        <v>0.74</v>
      </c>
      <c r="H8" s="1">
        <v>0.91</v>
      </c>
      <c r="I8">
        <v>99</v>
      </c>
      <c r="J8" s="5">
        <v>68</v>
      </c>
      <c r="K8">
        <v>60</v>
      </c>
      <c r="L8">
        <v>44</v>
      </c>
      <c r="M8">
        <v>96</v>
      </c>
      <c r="N8">
        <v>18</v>
      </c>
      <c r="Q8" s="9"/>
    </row>
    <row r="9" spans="1:18" x14ac:dyDescent="0.35">
      <c r="A9" t="str">
        <f t="shared" si="0"/>
        <v>StateTotal</v>
      </c>
      <c r="B9" s="4">
        <v>10000</v>
      </c>
      <c r="C9" s="4" t="s">
        <v>0</v>
      </c>
      <c r="D9" s="4" t="s">
        <v>9</v>
      </c>
      <c r="E9" s="5">
        <v>31858</v>
      </c>
      <c r="F9" s="1">
        <v>1</v>
      </c>
      <c r="G9" s="1">
        <v>0.79</v>
      </c>
      <c r="H9" s="1">
        <v>0.28000000000000003</v>
      </c>
      <c r="I9">
        <v>79</v>
      </c>
      <c r="J9" s="5">
        <v>71</v>
      </c>
      <c r="K9">
        <v>14</v>
      </c>
      <c r="L9">
        <v>52</v>
      </c>
      <c r="M9">
        <v>5</v>
      </c>
      <c r="N9">
        <v>6</v>
      </c>
      <c r="Q9" s="9"/>
    </row>
    <row r="10" spans="1:18" x14ac:dyDescent="0.35">
      <c r="A10" t="str">
        <f t="shared" si="0"/>
        <v>StateEconomically Disadvantaged</v>
      </c>
      <c r="B10" s="4">
        <v>10000</v>
      </c>
      <c r="C10" s="4" t="s">
        <v>0</v>
      </c>
      <c r="D10" s="4" t="s">
        <v>10</v>
      </c>
      <c r="E10" s="5">
        <v>3620</v>
      </c>
      <c r="F10" s="1">
        <v>0.11362922970682403</v>
      </c>
      <c r="G10" s="1">
        <v>0.38</v>
      </c>
      <c r="H10" s="1">
        <v>0.36</v>
      </c>
      <c r="I10">
        <v>91</v>
      </c>
      <c r="J10" s="5">
        <v>4</v>
      </c>
      <c r="K10">
        <v>98</v>
      </c>
      <c r="L10">
        <v>32</v>
      </c>
      <c r="M10">
        <v>25</v>
      </c>
      <c r="N10">
        <v>41</v>
      </c>
      <c r="Q10" s="9"/>
    </row>
    <row r="11" spans="1:18" x14ac:dyDescent="0.35">
      <c r="A11" t="str">
        <f t="shared" si="0"/>
        <v>StateSpecial Ed</v>
      </c>
      <c r="B11" s="4">
        <v>10000</v>
      </c>
      <c r="C11" s="4" t="s">
        <v>0</v>
      </c>
      <c r="D11" s="4" t="s">
        <v>129</v>
      </c>
      <c r="E11" s="5">
        <v>8620</v>
      </c>
      <c r="F11" s="1">
        <v>0.27057567957812795</v>
      </c>
      <c r="G11" s="1">
        <v>0.71</v>
      </c>
      <c r="H11" s="1">
        <v>0.74</v>
      </c>
      <c r="I11">
        <v>52</v>
      </c>
      <c r="J11" s="5">
        <v>11</v>
      </c>
      <c r="K11">
        <v>86</v>
      </c>
      <c r="L11">
        <v>100</v>
      </c>
      <c r="M11">
        <v>12</v>
      </c>
      <c r="N11">
        <v>13</v>
      </c>
      <c r="Q11" s="9"/>
    </row>
    <row r="12" spans="1:18" x14ac:dyDescent="0.35">
      <c r="A12" t="str">
        <f t="shared" si="0"/>
        <v>StateEL</v>
      </c>
      <c r="B12" s="4">
        <v>10000</v>
      </c>
      <c r="C12" s="4" t="s">
        <v>0</v>
      </c>
      <c r="D12" s="4" t="s">
        <v>128</v>
      </c>
      <c r="E12" s="5">
        <v>1020</v>
      </c>
      <c r="F12" s="1">
        <v>3.2017075773745997E-2</v>
      </c>
      <c r="G12" s="1">
        <v>0.05</v>
      </c>
      <c r="H12" s="1">
        <v>0.56999999999999995</v>
      </c>
      <c r="I12">
        <v>46</v>
      </c>
      <c r="J12" s="5">
        <v>25</v>
      </c>
      <c r="K12">
        <v>80</v>
      </c>
      <c r="L12">
        <v>73</v>
      </c>
      <c r="M12">
        <v>57</v>
      </c>
      <c r="N12">
        <v>34</v>
      </c>
      <c r="Q12" s="9"/>
    </row>
    <row r="13" spans="1:18" x14ac:dyDescent="0.35">
      <c r="A13" t="str">
        <f t="shared" si="0"/>
        <v>DistrictWhite</v>
      </c>
      <c r="B13" s="4">
        <v>10001</v>
      </c>
      <c r="C13" s="4" t="s">
        <v>1</v>
      </c>
      <c r="D13" s="4" t="s">
        <v>7</v>
      </c>
      <c r="E13" s="5">
        <v>92</v>
      </c>
      <c r="F13" s="1">
        <v>0.33093525179856115</v>
      </c>
      <c r="G13" s="1">
        <v>0.52</v>
      </c>
      <c r="H13" s="1">
        <v>0.74</v>
      </c>
      <c r="I13">
        <v>23</v>
      </c>
      <c r="J13" s="5">
        <v>2</v>
      </c>
      <c r="K13">
        <v>10</v>
      </c>
      <c r="L13">
        <v>99</v>
      </c>
      <c r="M13">
        <v>67</v>
      </c>
      <c r="N13">
        <v>33</v>
      </c>
    </row>
    <row r="14" spans="1:18" x14ac:dyDescent="0.35">
      <c r="A14" t="str">
        <f t="shared" si="0"/>
        <v>DistrictAfrican American</v>
      </c>
      <c r="B14" s="4">
        <v>10001</v>
      </c>
      <c r="C14" s="4" t="s">
        <v>1</v>
      </c>
      <c r="D14" s="4" t="s">
        <v>124</v>
      </c>
      <c r="E14" s="5">
        <v>70</v>
      </c>
      <c r="F14" s="1">
        <v>0.25179856115107913</v>
      </c>
      <c r="G14" s="1">
        <v>0.17</v>
      </c>
      <c r="H14" s="1">
        <v>1</v>
      </c>
      <c r="I14">
        <v>13</v>
      </c>
      <c r="J14" s="5">
        <v>11</v>
      </c>
      <c r="K14">
        <v>13</v>
      </c>
      <c r="L14">
        <v>55</v>
      </c>
      <c r="M14">
        <v>98</v>
      </c>
      <c r="N14">
        <v>84</v>
      </c>
    </row>
    <row r="15" spans="1:18" x14ac:dyDescent="0.35">
      <c r="A15" t="str">
        <f t="shared" si="0"/>
        <v>DistrictHispanic</v>
      </c>
      <c r="B15" s="4">
        <v>10001</v>
      </c>
      <c r="C15" s="4" t="s">
        <v>1</v>
      </c>
      <c r="D15" s="4" t="s">
        <v>125</v>
      </c>
      <c r="E15" s="5">
        <v>21</v>
      </c>
      <c r="F15" s="1">
        <v>7.5539568345323743E-2</v>
      </c>
      <c r="G15" s="1">
        <v>0.16</v>
      </c>
      <c r="H15" s="1">
        <v>0.55000000000000004</v>
      </c>
      <c r="I15">
        <v>75</v>
      </c>
      <c r="J15" s="5">
        <v>25</v>
      </c>
      <c r="K15">
        <v>18</v>
      </c>
      <c r="L15">
        <v>72</v>
      </c>
      <c r="M15">
        <v>63</v>
      </c>
      <c r="N15">
        <v>60</v>
      </c>
    </row>
    <row r="16" spans="1:18" x14ac:dyDescent="0.35">
      <c r="A16" t="str">
        <f t="shared" si="0"/>
        <v>DistrictAsian</v>
      </c>
      <c r="B16" s="4">
        <v>10001</v>
      </c>
      <c r="C16" s="4" t="s">
        <v>1</v>
      </c>
      <c r="D16" s="4" t="s">
        <v>8</v>
      </c>
      <c r="E16" s="5">
        <v>47</v>
      </c>
      <c r="F16" s="1">
        <v>0.16906474820143885</v>
      </c>
      <c r="G16" s="1">
        <v>0.9</v>
      </c>
      <c r="H16" s="1">
        <v>0.69</v>
      </c>
      <c r="I16">
        <v>92</v>
      </c>
      <c r="J16" s="5">
        <v>2</v>
      </c>
      <c r="K16">
        <v>34</v>
      </c>
      <c r="L16">
        <v>43</v>
      </c>
      <c r="M16">
        <v>88</v>
      </c>
      <c r="N16">
        <v>81</v>
      </c>
    </row>
    <row r="17" spans="1:14" x14ac:dyDescent="0.35">
      <c r="A17" t="str">
        <f t="shared" si="0"/>
        <v>DistrictAmerican Indian</v>
      </c>
      <c r="B17" s="4">
        <v>10001</v>
      </c>
      <c r="C17" s="4" t="s">
        <v>1</v>
      </c>
      <c r="D17" s="4" t="s">
        <v>127</v>
      </c>
      <c r="E17" s="5">
        <v>30</v>
      </c>
      <c r="F17" s="1">
        <v>0.10791366906474821</v>
      </c>
      <c r="G17" s="1">
        <v>0.44</v>
      </c>
      <c r="H17" s="1">
        <v>0.71</v>
      </c>
      <c r="I17">
        <v>94</v>
      </c>
      <c r="J17" s="5">
        <v>11</v>
      </c>
      <c r="K17">
        <v>41</v>
      </c>
      <c r="L17">
        <v>49</v>
      </c>
      <c r="M17">
        <v>74</v>
      </c>
      <c r="N17">
        <v>81</v>
      </c>
    </row>
    <row r="18" spans="1:14" x14ac:dyDescent="0.35">
      <c r="A18" t="str">
        <f t="shared" si="0"/>
        <v>DistrictTwo or More Races</v>
      </c>
      <c r="B18" s="4">
        <v>10001</v>
      </c>
      <c r="C18" s="4" t="s">
        <v>1</v>
      </c>
      <c r="D18" s="4" t="s">
        <v>126</v>
      </c>
      <c r="E18" s="5">
        <v>12</v>
      </c>
      <c r="F18" s="1">
        <v>4.3165467625899276E-2</v>
      </c>
      <c r="G18" s="1">
        <v>0.53</v>
      </c>
      <c r="H18" s="1">
        <v>0.3</v>
      </c>
      <c r="I18">
        <v>22</v>
      </c>
      <c r="J18" s="5">
        <v>25</v>
      </c>
      <c r="K18">
        <v>35</v>
      </c>
      <c r="L18">
        <v>1</v>
      </c>
      <c r="M18">
        <v>59</v>
      </c>
      <c r="N18">
        <v>15</v>
      </c>
    </row>
    <row r="19" spans="1:14" x14ac:dyDescent="0.35">
      <c r="A19" t="str">
        <f t="shared" si="0"/>
        <v>DistrictPacific Islander</v>
      </c>
      <c r="B19" s="4">
        <v>10001</v>
      </c>
      <c r="C19" s="4" t="s">
        <v>1</v>
      </c>
      <c r="D19" s="4" t="s">
        <v>11</v>
      </c>
      <c r="E19" s="5">
        <v>6</v>
      </c>
      <c r="F19" s="1">
        <v>2.1582733812949638E-2</v>
      </c>
      <c r="G19" s="1">
        <v>0.73</v>
      </c>
      <c r="H19" s="1">
        <v>0.96</v>
      </c>
      <c r="I19">
        <v>35</v>
      </c>
      <c r="J19" s="5">
        <v>2</v>
      </c>
      <c r="K19">
        <v>27</v>
      </c>
      <c r="L19">
        <v>61</v>
      </c>
      <c r="M19">
        <v>80</v>
      </c>
      <c r="N19">
        <v>72</v>
      </c>
    </row>
    <row r="20" spans="1:14" x14ac:dyDescent="0.35">
      <c r="A20" t="str">
        <f t="shared" si="0"/>
        <v>DistrictTotal</v>
      </c>
      <c r="B20" s="4">
        <v>10001</v>
      </c>
      <c r="C20" s="4" t="s">
        <v>1</v>
      </c>
      <c r="D20" s="4" t="s">
        <v>9</v>
      </c>
      <c r="E20" s="5">
        <v>278</v>
      </c>
      <c r="F20" s="1">
        <v>1</v>
      </c>
      <c r="G20" s="1">
        <v>0.43</v>
      </c>
      <c r="H20" s="1">
        <v>0.09</v>
      </c>
      <c r="I20">
        <v>49</v>
      </c>
      <c r="J20" s="5">
        <v>75</v>
      </c>
      <c r="K20">
        <v>34</v>
      </c>
      <c r="L20">
        <v>88</v>
      </c>
      <c r="M20">
        <v>49</v>
      </c>
      <c r="N20">
        <v>49</v>
      </c>
    </row>
    <row r="21" spans="1:14" x14ac:dyDescent="0.35">
      <c r="A21" t="str">
        <f t="shared" si="0"/>
        <v>DistrictEconomically Disadvantaged</v>
      </c>
      <c r="B21" s="4">
        <v>10001</v>
      </c>
      <c r="C21" s="4" t="s">
        <v>1</v>
      </c>
      <c r="D21" s="4" t="s">
        <v>10</v>
      </c>
      <c r="E21" s="5">
        <v>166</v>
      </c>
      <c r="F21" s="1">
        <v>0.59712230215827333</v>
      </c>
      <c r="G21" s="1">
        <v>0.35</v>
      </c>
      <c r="H21" s="1">
        <v>0.1</v>
      </c>
      <c r="I21">
        <v>17</v>
      </c>
      <c r="J21" s="5">
        <v>36</v>
      </c>
      <c r="K21">
        <v>48</v>
      </c>
      <c r="L21">
        <v>82</v>
      </c>
      <c r="M21">
        <v>47</v>
      </c>
      <c r="N21">
        <v>25</v>
      </c>
    </row>
    <row r="22" spans="1:14" x14ac:dyDescent="0.35">
      <c r="A22" t="str">
        <f t="shared" si="0"/>
        <v>DistrictSpecial Ed</v>
      </c>
      <c r="B22" s="4">
        <v>10001</v>
      </c>
      <c r="C22" s="4" t="s">
        <v>1</v>
      </c>
      <c r="D22" s="4" t="s">
        <v>129</v>
      </c>
      <c r="E22" s="5">
        <v>77</v>
      </c>
      <c r="F22" s="1">
        <v>0.27697841726618705</v>
      </c>
      <c r="G22" s="1">
        <v>0.49</v>
      </c>
      <c r="H22" s="1">
        <v>0.99</v>
      </c>
      <c r="I22">
        <v>95</v>
      </c>
      <c r="J22" s="5">
        <v>72</v>
      </c>
      <c r="K22">
        <v>23</v>
      </c>
      <c r="L22">
        <v>4</v>
      </c>
      <c r="M22">
        <v>64</v>
      </c>
      <c r="N22">
        <v>3</v>
      </c>
    </row>
    <row r="23" spans="1:14" x14ac:dyDescent="0.35">
      <c r="A23" t="str">
        <f t="shared" si="0"/>
        <v>DistrictEL</v>
      </c>
      <c r="B23" s="4">
        <v>10001</v>
      </c>
      <c r="C23" s="4" t="s">
        <v>1</v>
      </c>
      <c r="D23" s="4" t="s">
        <v>128</v>
      </c>
      <c r="E23" s="5">
        <v>105</v>
      </c>
      <c r="F23" s="1">
        <v>0.37769784172661874</v>
      </c>
      <c r="G23" s="1">
        <v>0.68</v>
      </c>
      <c r="H23" s="1">
        <v>0.56999999999999995</v>
      </c>
      <c r="I23">
        <v>96</v>
      </c>
      <c r="J23" s="5">
        <v>49</v>
      </c>
      <c r="K23">
        <v>73</v>
      </c>
      <c r="L23">
        <v>68</v>
      </c>
      <c r="M23">
        <v>22</v>
      </c>
      <c r="N23">
        <v>23</v>
      </c>
    </row>
    <row r="24" spans="1:14" x14ac:dyDescent="0.35">
      <c r="A24" t="str">
        <f t="shared" si="0"/>
        <v>School AWhite</v>
      </c>
      <c r="B24" s="4">
        <v>10002</v>
      </c>
      <c r="C24" s="4" t="s">
        <v>2</v>
      </c>
      <c r="D24" s="4" t="s">
        <v>7</v>
      </c>
      <c r="E24" s="5">
        <v>12</v>
      </c>
      <c r="F24" s="1">
        <v>2.9556650246305417E-2</v>
      </c>
      <c r="G24" s="1">
        <v>0.49</v>
      </c>
      <c r="H24" s="1">
        <v>0.02</v>
      </c>
      <c r="I24" s="5">
        <v>68</v>
      </c>
      <c r="J24" s="5">
        <v>45</v>
      </c>
      <c r="K24" s="5" t="s">
        <v>123</v>
      </c>
      <c r="L24" s="5" t="s">
        <v>123</v>
      </c>
      <c r="M24" s="5" t="s">
        <v>123</v>
      </c>
      <c r="N24" s="5" t="s">
        <v>123</v>
      </c>
    </row>
    <row r="25" spans="1:14" x14ac:dyDescent="0.35">
      <c r="A25" t="str">
        <f t="shared" si="0"/>
        <v>School AAfrican American</v>
      </c>
      <c r="B25" s="4">
        <v>10002</v>
      </c>
      <c r="C25" s="4" t="s">
        <v>2</v>
      </c>
      <c r="D25" s="4" t="s">
        <v>124</v>
      </c>
      <c r="E25" s="5">
        <v>100</v>
      </c>
      <c r="F25" s="1">
        <v>0.24630541871921183</v>
      </c>
      <c r="G25" s="1">
        <v>0.56999999999999995</v>
      </c>
      <c r="H25" s="1">
        <v>0.31</v>
      </c>
      <c r="I25" s="5">
        <v>71</v>
      </c>
      <c r="J25" s="5">
        <v>70</v>
      </c>
      <c r="K25" s="5" t="s">
        <v>123</v>
      </c>
      <c r="L25" s="5" t="s">
        <v>123</v>
      </c>
      <c r="M25" s="5" t="s">
        <v>123</v>
      </c>
      <c r="N25" s="5" t="s">
        <v>123</v>
      </c>
    </row>
    <row r="26" spans="1:14" x14ac:dyDescent="0.35">
      <c r="A26" t="str">
        <f t="shared" si="0"/>
        <v>School AHispanic</v>
      </c>
      <c r="B26" s="4">
        <v>10002</v>
      </c>
      <c r="C26" s="4" t="s">
        <v>2</v>
      </c>
      <c r="D26" s="4" t="s">
        <v>125</v>
      </c>
      <c r="E26" s="5">
        <v>34</v>
      </c>
      <c r="F26" s="1">
        <v>8.3743842364532015E-2</v>
      </c>
      <c r="G26" s="1">
        <v>0.76</v>
      </c>
      <c r="H26" s="1">
        <v>0.14000000000000001</v>
      </c>
      <c r="I26" s="5">
        <v>4</v>
      </c>
      <c r="J26" s="5">
        <v>49</v>
      </c>
      <c r="K26" s="5" t="s">
        <v>123</v>
      </c>
      <c r="L26" s="5" t="s">
        <v>123</v>
      </c>
      <c r="M26" s="5" t="s">
        <v>123</v>
      </c>
      <c r="N26" s="5" t="s">
        <v>123</v>
      </c>
    </row>
    <row r="27" spans="1:14" x14ac:dyDescent="0.35">
      <c r="A27" t="str">
        <f t="shared" si="0"/>
        <v>School AAsian</v>
      </c>
      <c r="B27" s="4">
        <v>10002</v>
      </c>
      <c r="C27" s="4" t="s">
        <v>2</v>
      </c>
      <c r="D27" s="4" t="s">
        <v>8</v>
      </c>
      <c r="E27" s="5">
        <v>53</v>
      </c>
      <c r="F27" s="1">
        <v>0.13054187192118227</v>
      </c>
      <c r="G27" s="1">
        <v>0.46</v>
      </c>
      <c r="H27" s="1">
        <v>0.61</v>
      </c>
      <c r="I27" s="5">
        <v>11</v>
      </c>
      <c r="J27" s="5">
        <v>78</v>
      </c>
      <c r="K27" s="5" t="s">
        <v>123</v>
      </c>
      <c r="L27" s="5" t="s">
        <v>123</v>
      </c>
      <c r="M27" s="5" t="s">
        <v>123</v>
      </c>
      <c r="N27" s="5" t="s">
        <v>123</v>
      </c>
    </row>
    <row r="28" spans="1:14" x14ac:dyDescent="0.35">
      <c r="A28" t="str">
        <f t="shared" si="0"/>
        <v>School AAmerican Indian</v>
      </c>
      <c r="B28" s="4">
        <v>10002</v>
      </c>
      <c r="C28" s="4" t="s">
        <v>2</v>
      </c>
      <c r="D28" s="4" t="s">
        <v>127</v>
      </c>
      <c r="E28" s="5">
        <v>87</v>
      </c>
      <c r="F28" s="1">
        <v>0.21428571428571427</v>
      </c>
      <c r="G28" s="1">
        <v>0.25</v>
      </c>
      <c r="H28" s="1">
        <v>0.45</v>
      </c>
      <c r="I28" s="5">
        <v>25</v>
      </c>
      <c r="J28" s="5">
        <v>31</v>
      </c>
      <c r="K28" s="5" t="s">
        <v>123</v>
      </c>
      <c r="L28" s="5" t="s">
        <v>123</v>
      </c>
      <c r="M28" s="5" t="s">
        <v>123</v>
      </c>
      <c r="N28" s="5" t="s">
        <v>123</v>
      </c>
    </row>
    <row r="29" spans="1:14" x14ac:dyDescent="0.35">
      <c r="A29" t="str">
        <f t="shared" si="0"/>
        <v>School ATwo or More Races</v>
      </c>
      <c r="B29" s="4">
        <v>10002</v>
      </c>
      <c r="C29" s="4" t="s">
        <v>2</v>
      </c>
      <c r="D29" s="4" t="s">
        <v>126</v>
      </c>
      <c r="E29" s="5">
        <v>33</v>
      </c>
      <c r="F29" s="1">
        <v>8.1280788177339899E-2</v>
      </c>
      <c r="G29" s="1">
        <v>0.91</v>
      </c>
      <c r="H29" s="1">
        <v>0.6</v>
      </c>
      <c r="I29" s="5">
        <v>2</v>
      </c>
      <c r="J29" s="5">
        <v>71</v>
      </c>
      <c r="K29" s="5" t="s">
        <v>123</v>
      </c>
      <c r="L29" s="5" t="s">
        <v>123</v>
      </c>
      <c r="M29" s="5" t="s">
        <v>123</v>
      </c>
      <c r="N29" s="5" t="s">
        <v>123</v>
      </c>
    </row>
    <row r="30" spans="1:14" x14ac:dyDescent="0.35">
      <c r="A30" t="str">
        <f t="shared" si="0"/>
        <v>School APacific Islander</v>
      </c>
      <c r="B30" s="4">
        <v>10002</v>
      </c>
      <c r="C30" s="4" t="s">
        <v>2</v>
      </c>
      <c r="D30" s="4" t="s">
        <v>11</v>
      </c>
      <c r="E30" s="5">
        <v>87</v>
      </c>
      <c r="F30" s="1">
        <v>0.21428571428571427</v>
      </c>
      <c r="G30" s="1">
        <v>0.9</v>
      </c>
      <c r="H30" s="1">
        <v>0.25</v>
      </c>
      <c r="I30" s="5">
        <v>75</v>
      </c>
      <c r="J30" s="5">
        <v>39</v>
      </c>
      <c r="K30" s="5" t="s">
        <v>123</v>
      </c>
      <c r="L30" s="5" t="s">
        <v>123</v>
      </c>
      <c r="M30" s="5" t="s">
        <v>123</v>
      </c>
      <c r="N30" s="5" t="s">
        <v>123</v>
      </c>
    </row>
    <row r="31" spans="1:14" x14ac:dyDescent="0.35">
      <c r="A31" t="str">
        <f t="shared" si="0"/>
        <v>School ATotal</v>
      </c>
      <c r="B31" s="4">
        <v>10002</v>
      </c>
      <c r="C31" s="4" t="s">
        <v>2</v>
      </c>
      <c r="D31" s="4" t="s">
        <v>9</v>
      </c>
      <c r="E31" s="5">
        <v>406</v>
      </c>
      <c r="F31" s="1">
        <v>1</v>
      </c>
      <c r="G31" s="1">
        <v>0.73</v>
      </c>
      <c r="H31" s="1">
        <v>0.55000000000000004</v>
      </c>
      <c r="I31" s="5">
        <v>36</v>
      </c>
      <c r="J31" s="5">
        <v>3</v>
      </c>
      <c r="K31" s="5" t="s">
        <v>123</v>
      </c>
      <c r="L31" s="5" t="s">
        <v>123</v>
      </c>
      <c r="M31" s="5" t="s">
        <v>123</v>
      </c>
      <c r="N31" s="5" t="s">
        <v>123</v>
      </c>
    </row>
    <row r="32" spans="1:14" x14ac:dyDescent="0.35">
      <c r="A32" t="str">
        <f t="shared" si="0"/>
        <v>School AEconomically Disadvantaged</v>
      </c>
      <c r="B32" s="4">
        <v>10002</v>
      </c>
      <c r="C32" s="4" t="s">
        <v>2</v>
      </c>
      <c r="D32" s="4" t="s">
        <v>10</v>
      </c>
      <c r="E32" s="5">
        <v>35</v>
      </c>
      <c r="F32" s="1">
        <v>8.6206896551724144E-2</v>
      </c>
      <c r="G32" s="1">
        <v>0.14000000000000001</v>
      </c>
      <c r="H32" s="1">
        <v>0.19</v>
      </c>
      <c r="I32" s="5">
        <v>72</v>
      </c>
      <c r="J32">
        <v>87</v>
      </c>
      <c r="K32" s="5" t="s">
        <v>123</v>
      </c>
      <c r="L32" s="5" t="s">
        <v>123</v>
      </c>
      <c r="M32" s="5" t="s">
        <v>123</v>
      </c>
      <c r="N32" s="5" t="s">
        <v>123</v>
      </c>
    </row>
    <row r="33" spans="1:14" x14ac:dyDescent="0.35">
      <c r="A33" t="str">
        <f t="shared" si="0"/>
        <v>School ASpecial Ed</v>
      </c>
      <c r="B33" s="4">
        <v>10002</v>
      </c>
      <c r="C33" s="4" t="s">
        <v>2</v>
      </c>
      <c r="D33" s="4" t="s">
        <v>129</v>
      </c>
      <c r="E33" s="5">
        <v>54</v>
      </c>
      <c r="F33" s="1">
        <v>0.13300492610837439</v>
      </c>
      <c r="G33" s="1">
        <v>7.0000000000000007E-2</v>
      </c>
      <c r="H33" s="1">
        <v>0.14000000000000001</v>
      </c>
      <c r="I33" s="5">
        <v>49</v>
      </c>
      <c r="J33">
        <v>99</v>
      </c>
      <c r="K33" s="5" t="s">
        <v>123</v>
      </c>
      <c r="L33" s="5" t="s">
        <v>123</v>
      </c>
      <c r="M33" s="5" t="s">
        <v>123</v>
      </c>
      <c r="N33" s="5" t="s">
        <v>123</v>
      </c>
    </row>
    <row r="34" spans="1:14" x14ac:dyDescent="0.35">
      <c r="A34" t="str">
        <f t="shared" si="0"/>
        <v>School AEL</v>
      </c>
      <c r="B34" s="4">
        <v>10002</v>
      </c>
      <c r="C34" s="4" t="s">
        <v>2</v>
      </c>
      <c r="D34" s="4" t="s">
        <v>128</v>
      </c>
      <c r="E34" s="5">
        <v>41</v>
      </c>
      <c r="F34" s="1">
        <v>0.10098522167487685</v>
      </c>
      <c r="G34" s="1">
        <v>0.36</v>
      </c>
      <c r="H34" s="1">
        <v>0.11</v>
      </c>
      <c r="I34" s="5">
        <v>45</v>
      </c>
      <c r="J34">
        <v>79</v>
      </c>
      <c r="K34" s="5" t="s">
        <v>123</v>
      </c>
      <c r="L34" s="5" t="s">
        <v>123</v>
      </c>
      <c r="M34" s="5" t="s">
        <v>123</v>
      </c>
      <c r="N34" s="5" t="s">
        <v>123</v>
      </c>
    </row>
    <row r="35" spans="1:14" x14ac:dyDescent="0.35">
      <c r="A35" t="str">
        <f t="shared" si="0"/>
        <v>School BWhite</v>
      </c>
      <c r="B35" s="4">
        <v>10003</v>
      </c>
      <c r="C35" s="4" t="s">
        <v>12</v>
      </c>
      <c r="D35" s="4" t="s">
        <v>7</v>
      </c>
      <c r="E35" s="5">
        <v>4</v>
      </c>
      <c r="F35" s="1">
        <v>1.3513513513513513E-2</v>
      </c>
      <c r="G35" s="1">
        <v>0.64</v>
      </c>
      <c r="H35" s="1">
        <v>0.45</v>
      </c>
      <c r="I35" s="5">
        <v>70</v>
      </c>
      <c r="J35">
        <v>91</v>
      </c>
      <c r="K35" s="5" t="s">
        <v>123</v>
      </c>
      <c r="L35" s="5" t="s">
        <v>123</v>
      </c>
      <c r="M35" s="5" t="s">
        <v>123</v>
      </c>
      <c r="N35" s="5" t="s">
        <v>123</v>
      </c>
    </row>
    <row r="36" spans="1:14" x14ac:dyDescent="0.35">
      <c r="A36" t="str">
        <f t="shared" si="0"/>
        <v>School BAfrican American</v>
      </c>
      <c r="B36" s="4">
        <v>10003</v>
      </c>
      <c r="C36" s="4" t="s">
        <v>12</v>
      </c>
      <c r="D36" s="4" t="s">
        <v>124</v>
      </c>
      <c r="E36" s="5">
        <v>26</v>
      </c>
      <c r="F36" s="1">
        <v>8.7837837837837843E-2</v>
      </c>
      <c r="G36" s="1">
        <v>1</v>
      </c>
      <c r="H36" s="1">
        <v>0.13</v>
      </c>
      <c r="I36" s="5">
        <v>49</v>
      </c>
      <c r="J36">
        <v>52</v>
      </c>
      <c r="K36" s="5" t="s">
        <v>123</v>
      </c>
      <c r="L36" s="5" t="s">
        <v>123</v>
      </c>
      <c r="M36" s="5" t="s">
        <v>123</v>
      </c>
      <c r="N36" s="5" t="s">
        <v>123</v>
      </c>
    </row>
    <row r="37" spans="1:14" x14ac:dyDescent="0.35">
      <c r="A37" t="str">
        <f t="shared" si="0"/>
        <v>School BHispanic</v>
      </c>
      <c r="B37" s="4">
        <v>10003</v>
      </c>
      <c r="C37" s="4" t="s">
        <v>12</v>
      </c>
      <c r="D37" s="4" t="s">
        <v>125</v>
      </c>
      <c r="E37" s="5">
        <v>98</v>
      </c>
      <c r="F37" s="1">
        <v>0.33108108108108103</v>
      </c>
      <c r="G37" s="1">
        <v>0.69</v>
      </c>
      <c r="H37" s="1">
        <v>0.9</v>
      </c>
      <c r="I37" s="5">
        <v>78</v>
      </c>
      <c r="J37">
        <v>46</v>
      </c>
      <c r="K37" s="5" t="s">
        <v>123</v>
      </c>
      <c r="L37" s="5" t="s">
        <v>123</v>
      </c>
      <c r="M37" s="5" t="s">
        <v>123</v>
      </c>
      <c r="N37" s="5" t="s">
        <v>123</v>
      </c>
    </row>
    <row r="38" spans="1:14" x14ac:dyDescent="0.35">
      <c r="A38" t="str">
        <f t="shared" si="0"/>
        <v>School BAsian</v>
      </c>
      <c r="B38" s="4">
        <v>10003</v>
      </c>
      <c r="C38" s="4" t="s">
        <v>12</v>
      </c>
      <c r="D38" s="4" t="s">
        <v>8</v>
      </c>
      <c r="E38" s="5">
        <v>25</v>
      </c>
      <c r="F38" s="1">
        <v>8.4459459459459457E-2</v>
      </c>
      <c r="G38" s="1">
        <v>0.25</v>
      </c>
      <c r="H38" s="1">
        <v>0.56000000000000005</v>
      </c>
      <c r="I38" s="5">
        <v>31</v>
      </c>
      <c r="J38">
        <v>23</v>
      </c>
      <c r="K38" s="5" t="s">
        <v>123</v>
      </c>
      <c r="L38" s="5" t="s">
        <v>123</v>
      </c>
      <c r="M38" s="5" t="s">
        <v>123</v>
      </c>
      <c r="N38" s="5" t="s">
        <v>123</v>
      </c>
    </row>
    <row r="39" spans="1:14" x14ac:dyDescent="0.35">
      <c r="A39" t="str">
        <f t="shared" si="0"/>
        <v>School BAmerican Indian</v>
      </c>
      <c r="B39" s="4">
        <v>10003</v>
      </c>
      <c r="C39" s="4" t="s">
        <v>12</v>
      </c>
      <c r="D39" s="4" t="s">
        <v>127</v>
      </c>
      <c r="E39" s="5">
        <v>23</v>
      </c>
      <c r="F39" s="1">
        <v>7.77027027027027E-2</v>
      </c>
      <c r="G39" s="1">
        <v>0.04</v>
      </c>
      <c r="H39" s="1">
        <v>0.9</v>
      </c>
      <c r="I39" s="5">
        <v>71</v>
      </c>
      <c r="J39">
        <v>13</v>
      </c>
      <c r="K39" s="5" t="s">
        <v>123</v>
      </c>
      <c r="L39" s="5" t="s">
        <v>123</v>
      </c>
      <c r="M39" s="5" t="s">
        <v>123</v>
      </c>
      <c r="N39" s="5" t="s">
        <v>123</v>
      </c>
    </row>
    <row r="40" spans="1:14" x14ac:dyDescent="0.35">
      <c r="A40" t="str">
        <f t="shared" si="0"/>
        <v>School BTwo or More Races</v>
      </c>
      <c r="B40" s="4">
        <v>10003</v>
      </c>
      <c r="C40" s="4" t="s">
        <v>12</v>
      </c>
      <c r="D40" s="4" t="s">
        <v>126</v>
      </c>
      <c r="E40" s="5">
        <v>83</v>
      </c>
      <c r="F40" s="1">
        <v>0.28040540540540543</v>
      </c>
      <c r="G40" s="1">
        <v>0.73</v>
      </c>
      <c r="H40" s="1">
        <v>0.09</v>
      </c>
      <c r="I40" s="5">
        <v>39</v>
      </c>
      <c r="J40">
        <v>75</v>
      </c>
      <c r="K40" s="5" t="s">
        <v>123</v>
      </c>
      <c r="L40" s="5" t="s">
        <v>123</v>
      </c>
      <c r="M40" s="5" t="s">
        <v>123</v>
      </c>
      <c r="N40" s="5" t="s">
        <v>123</v>
      </c>
    </row>
    <row r="41" spans="1:14" x14ac:dyDescent="0.35">
      <c r="A41" t="str">
        <f t="shared" si="0"/>
        <v>School BPacific Islander</v>
      </c>
      <c r="B41" s="4">
        <v>10003</v>
      </c>
      <c r="C41" s="4" t="s">
        <v>12</v>
      </c>
      <c r="D41" s="4" t="s">
        <v>11</v>
      </c>
      <c r="E41" s="5">
        <v>37</v>
      </c>
      <c r="F41" s="1">
        <v>0.125</v>
      </c>
      <c r="G41" s="1">
        <v>0.55000000000000004</v>
      </c>
      <c r="H41" s="1">
        <v>0.41</v>
      </c>
      <c r="I41" s="5">
        <v>3</v>
      </c>
      <c r="J41">
        <v>92</v>
      </c>
      <c r="K41" s="5" t="s">
        <v>123</v>
      </c>
      <c r="L41" s="5" t="s">
        <v>123</v>
      </c>
      <c r="M41" s="5" t="s">
        <v>123</v>
      </c>
      <c r="N41" s="5" t="s">
        <v>123</v>
      </c>
    </row>
    <row r="42" spans="1:14" x14ac:dyDescent="0.35">
      <c r="A42" t="str">
        <f t="shared" si="0"/>
        <v>School BTotal</v>
      </c>
      <c r="B42" s="4">
        <v>10003</v>
      </c>
      <c r="C42" s="4" t="s">
        <v>12</v>
      </c>
      <c r="D42" s="4" t="s">
        <v>9</v>
      </c>
      <c r="E42" s="5">
        <v>296</v>
      </c>
      <c r="F42" s="1">
        <v>1</v>
      </c>
      <c r="G42" s="1">
        <v>0.33</v>
      </c>
      <c r="H42" s="1">
        <v>0.56000000000000005</v>
      </c>
      <c r="I42" s="5">
        <v>12</v>
      </c>
      <c r="J42">
        <v>94</v>
      </c>
      <c r="K42" s="5" t="s">
        <v>123</v>
      </c>
      <c r="L42" s="5" t="s">
        <v>123</v>
      </c>
      <c r="M42" s="5" t="s">
        <v>123</v>
      </c>
      <c r="N42" s="5" t="s">
        <v>123</v>
      </c>
    </row>
    <row r="43" spans="1:14" x14ac:dyDescent="0.35">
      <c r="A43" t="str">
        <f t="shared" si="0"/>
        <v>School BEconomically Disadvantaged</v>
      </c>
      <c r="B43" s="4">
        <v>10003</v>
      </c>
      <c r="C43" s="4" t="s">
        <v>12</v>
      </c>
      <c r="D43" s="4" t="s">
        <v>10</v>
      </c>
      <c r="E43" s="5">
        <v>69</v>
      </c>
      <c r="F43" s="1">
        <v>0.23310810810810811</v>
      </c>
      <c r="G43" s="1">
        <v>0.94</v>
      </c>
      <c r="H43" s="1">
        <v>0.59</v>
      </c>
      <c r="I43" s="5">
        <v>59</v>
      </c>
      <c r="J43">
        <v>22</v>
      </c>
      <c r="K43" s="5" t="s">
        <v>123</v>
      </c>
      <c r="L43" s="5" t="s">
        <v>123</v>
      </c>
      <c r="M43" s="5" t="s">
        <v>123</v>
      </c>
      <c r="N43" s="5" t="s">
        <v>123</v>
      </c>
    </row>
    <row r="44" spans="1:14" x14ac:dyDescent="0.35">
      <c r="A44" t="str">
        <f t="shared" si="0"/>
        <v>School BSpecial Ed</v>
      </c>
      <c r="B44" s="4">
        <v>10003</v>
      </c>
      <c r="C44" s="4" t="s">
        <v>12</v>
      </c>
      <c r="D44" s="4" t="s">
        <v>129</v>
      </c>
      <c r="E44" s="5">
        <v>49</v>
      </c>
      <c r="F44" s="1">
        <v>0.16554054054054052</v>
      </c>
      <c r="G44" s="1">
        <v>0.12</v>
      </c>
      <c r="H44" s="1">
        <v>0.41</v>
      </c>
      <c r="I44" s="5">
        <v>76</v>
      </c>
      <c r="J44">
        <v>35</v>
      </c>
      <c r="K44" s="5" t="s">
        <v>123</v>
      </c>
      <c r="L44" s="5" t="s">
        <v>123</v>
      </c>
      <c r="M44" s="5" t="s">
        <v>123</v>
      </c>
      <c r="N44" s="5" t="s">
        <v>123</v>
      </c>
    </row>
    <row r="45" spans="1:14" x14ac:dyDescent="0.35">
      <c r="A45" t="str">
        <f t="shared" si="0"/>
        <v>School BEL</v>
      </c>
      <c r="B45" s="4">
        <v>10003</v>
      </c>
      <c r="C45" s="4" t="s">
        <v>12</v>
      </c>
      <c r="D45" s="4" t="s">
        <v>128</v>
      </c>
      <c r="E45" s="5">
        <v>82</v>
      </c>
      <c r="F45" s="1">
        <v>0.27702702702702703</v>
      </c>
      <c r="G45" s="1">
        <v>0.7</v>
      </c>
      <c r="H45" s="1">
        <v>0.68</v>
      </c>
      <c r="I45" s="5">
        <v>57</v>
      </c>
      <c r="J45">
        <v>49</v>
      </c>
      <c r="K45" s="5" t="s">
        <v>123</v>
      </c>
      <c r="L45" s="5" t="s">
        <v>123</v>
      </c>
      <c r="M45" s="5" t="s">
        <v>123</v>
      </c>
      <c r="N45" s="5" t="s">
        <v>123</v>
      </c>
    </row>
    <row r="46" spans="1:14" x14ac:dyDescent="0.35">
      <c r="A46" t="str">
        <f t="shared" si="0"/>
        <v>School CWhite</v>
      </c>
      <c r="B46" s="4">
        <v>10004</v>
      </c>
      <c r="C46" s="4" t="s">
        <v>17</v>
      </c>
      <c r="D46" s="4" t="s">
        <v>7</v>
      </c>
      <c r="E46" s="5">
        <v>12</v>
      </c>
      <c r="F46" s="1">
        <v>2.9556650246305417E-2</v>
      </c>
      <c r="G46" s="1">
        <v>0.49</v>
      </c>
      <c r="H46" s="1">
        <v>0.02</v>
      </c>
      <c r="I46" s="5">
        <v>68</v>
      </c>
      <c r="J46">
        <v>17</v>
      </c>
      <c r="K46" s="5">
        <v>22</v>
      </c>
      <c r="L46" s="5">
        <v>67</v>
      </c>
      <c r="M46">
        <v>64</v>
      </c>
      <c r="N46">
        <v>49</v>
      </c>
    </row>
    <row r="47" spans="1:14" x14ac:dyDescent="0.35">
      <c r="A47" t="str">
        <f t="shared" si="0"/>
        <v>School CAfrican American</v>
      </c>
      <c r="B47" s="4">
        <v>10004</v>
      </c>
      <c r="C47" s="4" t="s">
        <v>17</v>
      </c>
      <c r="D47" s="4" t="s">
        <v>124</v>
      </c>
      <c r="E47" s="5">
        <v>100</v>
      </c>
      <c r="F47" s="1">
        <v>0.24630541871921183</v>
      </c>
      <c r="G47" s="1">
        <v>0.56999999999999995</v>
      </c>
      <c r="H47" s="1">
        <v>0.31</v>
      </c>
      <c r="I47" s="5">
        <v>71</v>
      </c>
      <c r="J47">
        <v>95</v>
      </c>
      <c r="K47" s="5">
        <v>98</v>
      </c>
      <c r="L47" s="5">
        <v>24</v>
      </c>
      <c r="M47">
        <v>71</v>
      </c>
      <c r="N47">
        <v>41</v>
      </c>
    </row>
    <row r="48" spans="1:14" x14ac:dyDescent="0.35">
      <c r="A48" t="str">
        <f t="shared" si="0"/>
        <v>School CHispanic</v>
      </c>
      <c r="B48" s="4">
        <v>10004</v>
      </c>
      <c r="C48" s="4" t="s">
        <v>17</v>
      </c>
      <c r="D48" s="4" t="s">
        <v>125</v>
      </c>
      <c r="E48" s="5">
        <v>34</v>
      </c>
      <c r="F48" s="1">
        <v>8.3743842364531992E-4</v>
      </c>
      <c r="G48" s="1">
        <v>0.76</v>
      </c>
      <c r="H48" s="1">
        <v>0.14000000000000001</v>
      </c>
      <c r="I48" s="5">
        <v>4</v>
      </c>
      <c r="J48">
        <v>96</v>
      </c>
      <c r="K48" s="5">
        <v>56</v>
      </c>
      <c r="L48" s="5">
        <v>61</v>
      </c>
      <c r="M48">
        <v>92</v>
      </c>
      <c r="N48">
        <v>38</v>
      </c>
    </row>
    <row r="49" spans="1:14" x14ac:dyDescent="0.35">
      <c r="A49" t="str">
        <f t="shared" si="0"/>
        <v>School CAsian</v>
      </c>
      <c r="B49" s="4">
        <v>10004</v>
      </c>
      <c r="C49" s="4" t="s">
        <v>17</v>
      </c>
      <c r="D49" s="4" t="s">
        <v>8</v>
      </c>
      <c r="E49" s="5">
        <v>53</v>
      </c>
      <c r="F49" s="1">
        <v>1.3054187192118227E-3</v>
      </c>
      <c r="G49" s="1">
        <v>0.46</v>
      </c>
      <c r="H49" s="1">
        <v>0.61</v>
      </c>
      <c r="I49" s="5">
        <v>11</v>
      </c>
      <c r="J49" s="5">
        <v>68</v>
      </c>
      <c r="K49" s="5">
        <v>37</v>
      </c>
      <c r="L49" s="5">
        <v>73</v>
      </c>
      <c r="M49">
        <v>91</v>
      </c>
      <c r="N49">
        <v>64</v>
      </c>
    </row>
    <row r="50" spans="1:14" x14ac:dyDescent="0.35">
      <c r="A50" t="str">
        <f t="shared" si="0"/>
        <v>School CAmerican Indian</v>
      </c>
      <c r="B50" s="4">
        <v>10004</v>
      </c>
      <c r="C50" s="4" t="s">
        <v>17</v>
      </c>
      <c r="D50" s="4" t="s">
        <v>127</v>
      </c>
      <c r="E50" s="5">
        <v>87</v>
      </c>
      <c r="F50" s="1">
        <v>2.1428571428571425E-3</v>
      </c>
      <c r="G50" s="1">
        <v>0.25</v>
      </c>
      <c r="H50" s="1">
        <v>0.45</v>
      </c>
      <c r="I50" s="5">
        <v>25</v>
      </c>
      <c r="J50" s="5">
        <v>71</v>
      </c>
      <c r="K50" s="5">
        <v>34</v>
      </c>
      <c r="L50" s="5">
        <v>19</v>
      </c>
      <c r="M50">
        <v>40</v>
      </c>
      <c r="N50">
        <v>67</v>
      </c>
    </row>
    <row r="51" spans="1:14" x14ac:dyDescent="0.35">
      <c r="A51" t="str">
        <f t="shared" si="0"/>
        <v>School CTwo or More Races</v>
      </c>
      <c r="B51" s="4">
        <v>10004</v>
      </c>
      <c r="C51" s="4" t="s">
        <v>17</v>
      </c>
      <c r="D51" s="4" t="s">
        <v>126</v>
      </c>
      <c r="E51" s="5">
        <v>33</v>
      </c>
      <c r="F51" s="1">
        <v>8.1280788177339901E-4</v>
      </c>
      <c r="G51" s="1">
        <v>0.91</v>
      </c>
      <c r="H51" s="1">
        <v>0.6</v>
      </c>
      <c r="I51" s="5">
        <v>2</v>
      </c>
      <c r="J51" s="5">
        <v>4</v>
      </c>
      <c r="K51" s="5">
        <v>59</v>
      </c>
      <c r="L51" s="5">
        <v>84</v>
      </c>
      <c r="M51">
        <v>48</v>
      </c>
      <c r="N51">
        <v>37</v>
      </c>
    </row>
    <row r="52" spans="1:14" x14ac:dyDescent="0.35">
      <c r="A52" t="str">
        <f t="shared" si="0"/>
        <v>School CPacific Islander</v>
      </c>
      <c r="B52" s="4">
        <v>10004</v>
      </c>
      <c r="C52" s="4" t="s">
        <v>17</v>
      </c>
      <c r="D52" s="4" t="s">
        <v>11</v>
      </c>
      <c r="E52" s="5">
        <v>87</v>
      </c>
      <c r="F52" s="1">
        <v>2.1428571428571425E-3</v>
      </c>
      <c r="G52" s="1">
        <v>0.9</v>
      </c>
      <c r="H52" s="1">
        <v>0.25</v>
      </c>
      <c r="I52" s="5">
        <v>75</v>
      </c>
      <c r="J52" s="5">
        <v>11</v>
      </c>
      <c r="K52" s="5">
        <v>33</v>
      </c>
      <c r="L52" s="5">
        <v>99</v>
      </c>
      <c r="M52">
        <v>74</v>
      </c>
      <c r="N52">
        <v>73</v>
      </c>
    </row>
    <row r="53" spans="1:14" x14ac:dyDescent="0.35">
      <c r="A53" t="str">
        <f t="shared" si="0"/>
        <v>School CTotal</v>
      </c>
      <c r="B53" s="4">
        <v>10004</v>
      </c>
      <c r="C53" s="4" t="s">
        <v>17</v>
      </c>
      <c r="D53" s="4" t="s">
        <v>9</v>
      </c>
      <c r="E53" s="5">
        <v>406</v>
      </c>
      <c r="F53" s="1">
        <v>0.01</v>
      </c>
      <c r="G53" s="1">
        <v>0.73</v>
      </c>
      <c r="H53" s="1">
        <v>0.55000000000000004</v>
      </c>
      <c r="I53" s="5">
        <v>36</v>
      </c>
      <c r="J53" s="5">
        <v>25</v>
      </c>
      <c r="K53" s="5">
        <v>97</v>
      </c>
      <c r="L53" s="5">
        <v>91</v>
      </c>
      <c r="M53">
        <v>34</v>
      </c>
      <c r="N53">
        <v>48</v>
      </c>
    </row>
    <row r="54" spans="1:14" x14ac:dyDescent="0.35">
      <c r="A54" t="str">
        <f t="shared" si="0"/>
        <v>School CEconomically Disadvantaged</v>
      </c>
      <c r="B54" s="4">
        <v>10004</v>
      </c>
      <c r="C54" s="4" t="s">
        <v>17</v>
      </c>
      <c r="D54" s="4" t="s">
        <v>10</v>
      </c>
      <c r="E54" s="5">
        <v>35</v>
      </c>
      <c r="F54" s="1">
        <v>8.6206896551724148E-4</v>
      </c>
      <c r="G54" s="1">
        <v>0.14000000000000001</v>
      </c>
      <c r="H54" s="1">
        <v>0.19</v>
      </c>
      <c r="I54" s="5">
        <v>72</v>
      </c>
      <c r="J54" s="5">
        <v>2</v>
      </c>
      <c r="K54" s="5">
        <v>60</v>
      </c>
      <c r="L54" s="5">
        <v>28</v>
      </c>
      <c r="M54">
        <v>90</v>
      </c>
      <c r="N54">
        <v>44</v>
      </c>
    </row>
    <row r="55" spans="1:14" x14ac:dyDescent="0.35">
      <c r="A55" t="str">
        <f t="shared" si="0"/>
        <v>School CSpecial Ed</v>
      </c>
      <c r="B55" s="4">
        <v>10004</v>
      </c>
      <c r="C55" s="4" t="s">
        <v>17</v>
      </c>
      <c r="D55" s="4" t="s">
        <v>129</v>
      </c>
      <c r="E55" s="5">
        <v>54</v>
      </c>
      <c r="F55" s="1">
        <v>1.3300492610837438E-3</v>
      </c>
      <c r="G55" s="1">
        <v>7.0000000000000007E-2</v>
      </c>
      <c r="H55" s="1">
        <v>0.14000000000000001</v>
      </c>
      <c r="I55" s="5">
        <v>49</v>
      </c>
      <c r="J55" s="5">
        <v>75</v>
      </c>
      <c r="K55" s="5">
        <v>12</v>
      </c>
      <c r="L55" s="5">
        <v>98</v>
      </c>
      <c r="M55">
        <v>72</v>
      </c>
      <c r="N55">
        <v>37</v>
      </c>
    </row>
    <row r="56" spans="1:14" x14ac:dyDescent="0.35">
      <c r="A56" t="str">
        <f t="shared" si="0"/>
        <v>School CEL</v>
      </c>
      <c r="B56" s="4">
        <v>10004</v>
      </c>
      <c r="C56" s="4" t="s">
        <v>17</v>
      </c>
      <c r="D56" s="4" t="s">
        <v>128</v>
      </c>
      <c r="E56" s="5">
        <v>41</v>
      </c>
      <c r="F56" s="1">
        <v>1.0098522167487686E-3</v>
      </c>
      <c r="G56" s="1">
        <v>0.36</v>
      </c>
      <c r="H56" s="1">
        <v>0.11</v>
      </c>
      <c r="I56" s="5">
        <v>45</v>
      </c>
      <c r="J56" s="5">
        <v>36</v>
      </c>
      <c r="K56" s="5">
        <v>56</v>
      </c>
      <c r="L56" s="5">
        <v>57</v>
      </c>
      <c r="M56">
        <v>7</v>
      </c>
      <c r="N56">
        <v>86</v>
      </c>
    </row>
    <row r="57" spans="1:14" x14ac:dyDescent="0.35">
      <c r="A57" t="str">
        <f t="shared" si="0"/>
        <v>School DWhite</v>
      </c>
      <c r="B57" s="4">
        <v>10005</v>
      </c>
      <c r="C57" s="4" t="s">
        <v>18</v>
      </c>
      <c r="D57" s="4" t="s">
        <v>7</v>
      </c>
      <c r="E57" s="5">
        <v>4</v>
      </c>
      <c r="F57" s="1">
        <v>1.3513513513513514E-4</v>
      </c>
      <c r="G57" s="1">
        <v>0.64</v>
      </c>
      <c r="H57" s="1">
        <v>0.45</v>
      </c>
      <c r="I57" s="5">
        <v>70</v>
      </c>
      <c r="J57" s="5">
        <v>72</v>
      </c>
      <c r="K57" s="5">
        <v>43</v>
      </c>
      <c r="L57" s="5">
        <v>56</v>
      </c>
      <c r="M57">
        <v>42</v>
      </c>
      <c r="N57">
        <v>74</v>
      </c>
    </row>
    <row r="58" spans="1:14" x14ac:dyDescent="0.35">
      <c r="A58" t="str">
        <f t="shared" si="0"/>
        <v>School DAfrican American</v>
      </c>
      <c r="B58" s="4">
        <v>10005</v>
      </c>
      <c r="C58" s="4" t="s">
        <v>18</v>
      </c>
      <c r="D58" s="4" t="s">
        <v>124</v>
      </c>
      <c r="E58" s="5">
        <v>26</v>
      </c>
      <c r="F58" s="1">
        <v>8.7837837837837841E-4</v>
      </c>
      <c r="G58" s="1">
        <v>1</v>
      </c>
      <c r="H58" s="1">
        <v>0.13</v>
      </c>
      <c r="I58" s="5">
        <v>49</v>
      </c>
      <c r="J58" s="5">
        <v>49</v>
      </c>
      <c r="K58" s="5">
        <v>35</v>
      </c>
      <c r="L58" s="5">
        <v>59</v>
      </c>
      <c r="M58">
        <v>13</v>
      </c>
      <c r="N58">
        <v>40</v>
      </c>
    </row>
    <row r="59" spans="1:14" x14ac:dyDescent="0.35">
      <c r="A59" t="str">
        <f t="shared" si="0"/>
        <v>School DHispanic</v>
      </c>
      <c r="B59" s="4">
        <v>10005</v>
      </c>
      <c r="C59" s="4" t="s">
        <v>18</v>
      </c>
      <c r="D59" s="4" t="s">
        <v>125</v>
      </c>
      <c r="E59" s="5">
        <v>98</v>
      </c>
      <c r="F59" s="1">
        <v>3.3108108108108104E-3</v>
      </c>
      <c r="G59" s="1">
        <v>0.69</v>
      </c>
      <c r="H59" s="1">
        <v>0.9</v>
      </c>
      <c r="I59" s="5">
        <v>78</v>
      </c>
      <c r="J59" s="5">
        <v>45</v>
      </c>
      <c r="K59" s="5">
        <v>39</v>
      </c>
      <c r="L59" s="5">
        <v>35</v>
      </c>
      <c r="M59">
        <v>87</v>
      </c>
      <c r="N59">
        <v>87</v>
      </c>
    </row>
    <row r="60" spans="1:14" x14ac:dyDescent="0.35">
      <c r="A60" t="str">
        <f t="shared" si="0"/>
        <v>School DAsian</v>
      </c>
      <c r="B60" s="4">
        <v>10005</v>
      </c>
      <c r="C60" s="4" t="s">
        <v>18</v>
      </c>
      <c r="D60" s="4" t="s">
        <v>8</v>
      </c>
      <c r="E60" s="5">
        <v>25</v>
      </c>
      <c r="F60" s="1">
        <v>8.4459459459459453E-4</v>
      </c>
      <c r="G60" s="1">
        <v>0.25</v>
      </c>
      <c r="H60" s="1">
        <v>0.56000000000000005</v>
      </c>
      <c r="I60" s="5">
        <v>31</v>
      </c>
      <c r="J60" s="5">
        <v>70</v>
      </c>
      <c r="K60" s="5">
        <v>52</v>
      </c>
      <c r="L60" s="5">
        <v>27</v>
      </c>
      <c r="M60">
        <v>98</v>
      </c>
      <c r="N60">
        <v>67</v>
      </c>
    </row>
    <row r="61" spans="1:14" x14ac:dyDescent="0.35">
      <c r="A61" t="str">
        <f t="shared" si="0"/>
        <v>School DAmerican Indian</v>
      </c>
      <c r="B61" s="4">
        <v>10005</v>
      </c>
      <c r="C61" s="4" t="s">
        <v>18</v>
      </c>
      <c r="D61" s="4" t="s">
        <v>127</v>
      </c>
      <c r="E61" s="5">
        <v>23</v>
      </c>
      <c r="F61" s="1">
        <v>7.7702702702702701E-4</v>
      </c>
      <c r="G61" s="1">
        <v>0.04</v>
      </c>
      <c r="H61" s="1">
        <v>0.9</v>
      </c>
      <c r="I61" s="5">
        <v>71</v>
      </c>
      <c r="J61" s="5">
        <v>49</v>
      </c>
      <c r="K61" s="5">
        <v>15</v>
      </c>
      <c r="L61" s="5">
        <v>79</v>
      </c>
      <c r="M61">
        <v>78</v>
      </c>
      <c r="N61">
        <v>14</v>
      </c>
    </row>
    <row r="62" spans="1:14" x14ac:dyDescent="0.35">
      <c r="A62" t="str">
        <f t="shared" si="0"/>
        <v>School DTwo or More Races</v>
      </c>
      <c r="B62" s="4">
        <v>10005</v>
      </c>
      <c r="C62" s="4" t="s">
        <v>18</v>
      </c>
      <c r="D62" s="4" t="s">
        <v>126</v>
      </c>
      <c r="E62" s="5">
        <v>83</v>
      </c>
      <c r="F62" s="1">
        <v>2.8040540540540545E-3</v>
      </c>
      <c r="G62" s="1">
        <v>0.73</v>
      </c>
      <c r="H62" s="1">
        <v>0.09</v>
      </c>
      <c r="I62" s="5">
        <v>39</v>
      </c>
      <c r="J62" s="5">
        <v>78</v>
      </c>
      <c r="K62" s="5">
        <v>4</v>
      </c>
      <c r="L62" s="5">
        <v>80</v>
      </c>
      <c r="M62">
        <v>21</v>
      </c>
      <c r="N62">
        <v>15</v>
      </c>
    </row>
    <row r="63" spans="1:14" x14ac:dyDescent="0.35">
      <c r="A63" t="str">
        <f t="shared" si="0"/>
        <v>School DPacific Islander</v>
      </c>
      <c r="B63" s="4">
        <v>10005</v>
      </c>
      <c r="C63" s="4" t="s">
        <v>18</v>
      </c>
      <c r="D63" s="4" t="s">
        <v>11</v>
      </c>
      <c r="E63" s="5">
        <v>37</v>
      </c>
      <c r="F63" s="1">
        <v>1.25E-3</v>
      </c>
      <c r="G63" s="1">
        <v>0.55000000000000004</v>
      </c>
      <c r="H63" s="1">
        <v>0.41</v>
      </c>
      <c r="I63" s="5">
        <v>3</v>
      </c>
      <c r="J63" s="5">
        <v>31</v>
      </c>
      <c r="K63" s="5">
        <v>88</v>
      </c>
      <c r="L63" s="5">
        <v>36</v>
      </c>
      <c r="M63">
        <v>25</v>
      </c>
      <c r="N63">
        <v>69</v>
      </c>
    </row>
    <row r="64" spans="1:14" x14ac:dyDescent="0.35">
      <c r="A64" t="str">
        <f t="shared" si="0"/>
        <v>School DTotal</v>
      </c>
      <c r="B64" s="4">
        <v>10005</v>
      </c>
      <c r="C64" s="4" t="s">
        <v>18</v>
      </c>
      <c r="D64" s="4" t="s">
        <v>9</v>
      </c>
      <c r="E64" s="5">
        <v>296</v>
      </c>
      <c r="F64" s="1">
        <v>0.01</v>
      </c>
      <c r="G64" s="1">
        <v>0.33</v>
      </c>
      <c r="H64" s="1">
        <v>0.56000000000000005</v>
      </c>
      <c r="I64" s="5">
        <v>12</v>
      </c>
      <c r="J64" s="5">
        <v>71</v>
      </c>
      <c r="K64" s="5">
        <v>92</v>
      </c>
      <c r="L64" s="5">
        <v>34</v>
      </c>
      <c r="M64">
        <v>2</v>
      </c>
      <c r="N64">
        <v>15</v>
      </c>
    </row>
    <row r="65" spans="1:14" x14ac:dyDescent="0.35">
      <c r="A65" t="str">
        <f t="shared" si="0"/>
        <v>School DEconomically Disadvantaged</v>
      </c>
      <c r="B65" s="4">
        <v>10005</v>
      </c>
      <c r="C65" s="4" t="s">
        <v>18</v>
      </c>
      <c r="D65" s="4" t="s">
        <v>10</v>
      </c>
      <c r="E65" s="5">
        <v>69</v>
      </c>
      <c r="F65" s="1">
        <v>2.3310810810810811E-3</v>
      </c>
      <c r="G65" s="1">
        <v>0.94</v>
      </c>
      <c r="H65" s="1">
        <v>0.59</v>
      </c>
      <c r="I65" s="5">
        <v>59</v>
      </c>
      <c r="J65" s="5">
        <v>39</v>
      </c>
      <c r="K65" s="5">
        <v>41</v>
      </c>
      <c r="L65" s="5">
        <v>47</v>
      </c>
      <c r="M65">
        <v>74</v>
      </c>
      <c r="N65">
        <v>2</v>
      </c>
    </row>
    <row r="66" spans="1:14" x14ac:dyDescent="0.35">
      <c r="A66" t="str">
        <f t="shared" si="0"/>
        <v>School DSpecial Ed</v>
      </c>
      <c r="B66" s="4">
        <v>10005</v>
      </c>
      <c r="C66" s="4" t="s">
        <v>18</v>
      </c>
      <c r="D66" s="4" t="s">
        <v>129</v>
      </c>
      <c r="E66" s="5">
        <v>49</v>
      </c>
      <c r="F66" s="1">
        <v>1.6554054054054052E-3</v>
      </c>
      <c r="G66" s="1">
        <v>0.12</v>
      </c>
      <c r="H66" s="1">
        <v>0.41</v>
      </c>
      <c r="I66" s="5">
        <v>76</v>
      </c>
      <c r="J66" s="5">
        <v>3</v>
      </c>
      <c r="K66" s="5">
        <v>68</v>
      </c>
      <c r="L66" s="5">
        <v>24</v>
      </c>
      <c r="M66">
        <v>58</v>
      </c>
      <c r="N66">
        <v>83</v>
      </c>
    </row>
    <row r="67" spans="1:14" x14ac:dyDescent="0.35">
      <c r="A67" t="str">
        <f t="shared" ref="A67" si="1">CONCATENATE(C67,D67)</f>
        <v>School DEL</v>
      </c>
      <c r="B67" s="4">
        <v>10005</v>
      </c>
      <c r="C67" s="4" t="s">
        <v>18</v>
      </c>
      <c r="D67" s="4" t="s">
        <v>128</v>
      </c>
      <c r="E67" s="5">
        <v>82</v>
      </c>
      <c r="F67" s="1">
        <v>2.7702702702702702E-3</v>
      </c>
      <c r="G67" s="1">
        <v>0.7</v>
      </c>
      <c r="H67" s="1">
        <v>0.68</v>
      </c>
      <c r="I67" s="5">
        <v>57</v>
      </c>
      <c r="J67" s="5">
        <v>52.247619047618997</v>
      </c>
      <c r="K67" s="5">
        <v>71</v>
      </c>
      <c r="L67" s="5">
        <v>97</v>
      </c>
      <c r="M67">
        <v>38</v>
      </c>
      <c r="N67">
        <v>99</v>
      </c>
    </row>
  </sheetData>
  <autoFilter ref="C1:L67" xr:uid="{D96BB038-D8D7-4661-A0A9-8911C75B8A4A}"/>
  <phoneticPr fontId="3" type="noConversion"/>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A1C50-176C-460D-957D-6AFBFFDA6979}">
  <sheetPr codeName="Sheet4"/>
  <dimension ref="A1:L5"/>
  <sheetViews>
    <sheetView workbookViewId="0">
      <pane xSplit="1" topLeftCell="E1" activePane="topRight" state="frozen"/>
      <selection pane="topRight" activeCell="F7" sqref="F7"/>
    </sheetView>
  </sheetViews>
  <sheetFormatPr defaultRowHeight="14.5" x14ac:dyDescent="0.35"/>
  <cols>
    <col min="1" max="1" width="14" customWidth="1"/>
    <col min="2" max="2" width="8.453125" bestFit="1" customWidth="1"/>
    <col min="3" max="3" width="23" bestFit="1" customWidth="1"/>
    <col min="4" max="4" width="26.54296875" customWidth="1"/>
    <col min="5" max="5" width="24.26953125" customWidth="1"/>
    <col min="6" max="6" width="23.81640625" bestFit="1" customWidth="1"/>
    <col min="7" max="7" width="31.54296875" customWidth="1"/>
    <col min="8" max="8" width="23.1796875" customWidth="1"/>
    <col min="9" max="9" width="23" bestFit="1" customWidth="1"/>
    <col min="10" max="10" width="31.26953125" customWidth="1"/>
    <col min="11" max="11" width="23" customWidth="1"/>
    <col min="12" max="12" width="23" bestFit="1" customWidth="1"/>
  </cols>
  <sheetData>
    <row r="1" spans="1:12" s="47" customFormat="1" ht="29.5" thickBot="1" x14ac:dyDescent="0.4">
      <c r="A1" s="46" t="s">
        <v>31</v>
      </c>
      <c r="B1" s="47" t="s">
        <v>144</v>
      </c>
      <c r="C1" s="47" t="s">
        <v>53</v>
      </c>
      <c r="D1" s="47" t="s">
        <v>54</v>
      </c>
      <c r="E1" s="47" t="s">
        <v>55</v>
      </c>
      <c r="F1" s="47" t="s">
        <v>56</v>
      </c>
      <c r="G1" s="47" t="s">
        <v>57</v>
      </c>
      <c r="H1" s="47" t="s">
        <v>58</v>
      </c>
      <c r="I1" s="47" t="s">
        <v>59</v>
      </c>
      <c r="J1" s="47" t="s">
        <v>60</v>
      </c>
      <c r="L1" s="50" t="s">
        <v>61</v>
      </c>
    </row>
    <row r="2" spans="1:12" x14ac:dyDescent="0.35">
      <c r="A2" s="33" t="s">
        <v>2</v>
      </c>
      <c r="B2" s="4">
        <v>10002</v>
      </c>
      <c r="C2" s="32" t="s">
        <v>45</v>
      </c>
      <c r="D2" s="32" t="s">
        <v>45</v>
      </c>
      <c r="E2" s="32" t="s">
        <v>47</v>
      </c>
      <c r="F2" s="32" t="s">
        <v>46</v>
      </c>
      <c r="G2" s="32" t="s">
        <v>47</v>
      </c>
      <c r="H2" s="32" t="s">
        <v>45</v>
      </c>
      <c r="I2" s="32" t="s">
        <v>45</v>
      </c>
      <c r="J2" s="32" t="s">
        <v>47</v>
      </c>
      <c r="L2" s="48" t="s">
        <v>47</v>
      </c>
    </row>
    <row r="3" spans="1:12" x14ac:dyDescent="0.35">
      <c r="A3" s="33" t="s">
        <v>12</v>
      </c>
      <c r="B3" s="4">
        <v>10003</v>
      </c>
      <c r="C3" s="32" t="s">
        <v>45</v>
      </c>
      <c r="D3" s="32" t="s">
        <v>45</v>
      </c>
      <c r="E3" s="32" t="s">
        <v>45</v>
      </c>
      <c r="F3" s="32" t="s">
        <v>46</v>
      </c>
      <c r="G3" s="32" t="s">
        <v>45</v>
      </c>
      <c r="H3" s="32" t="s">
        <v>45</v>
      </c>
      <c r="I3" s="32" t="s">
        <v>47</v>
      </c>
      <c r="J3" s="32" t="s">
        <v>45</v>
      </c>
      <c r="L3" s="48" t="s">
        <v>45</v>
      </c>
    </row>
    <row r="4" spans="1:12" ht="15" thickBot="1" x14ac:dyDescent="0.4">
      <c r="A4" s="33" t="s">
        <v>17</v>
      </c>
      <c r="B4" s="4">
        <v>10004</v>
      </c>
      <c r="C4" s="32" t="s">
        <v>46</v>
      </c>
      <c r="D4" s="32" t="s">
        <v>46</v>
      </c>
      <c r="E4" s="32" t="s">
        <v>47</v>
      </c>
      <c r="F4" s="32" t="s">
        <v>47</v>
      </c>
      <c r="G4" s="32" t="s">
        <v>47</v>
      </c>
      <c r="H4" s="32" t="s">
        <v>47</v>
      </c>
      <c r="I4" s="32" t="s">
        <v>47</v>
      </c>
      <c r="J4" s="32" t="s">
        <v>45</v>
      </c>
      <c r="L4" s="49" t="s">
        <v>46</v>
      </c>
    </row>
    <row r="5" spans="1:12" x14ac:dyDescent="0.35">
      <c r="A5" s="33" t="s">
        <v>18</v>
      </c>
      <c r="B5" s="4">
        <v>10005</v>
      </c>
      <c r="C5" s="32" t="s">
        <v>47</v>
      </c>
      <c r="D5" s="32" t="s">
        <v>47</v>
      </c>
      <c r="E5" s="32" t="s">
        <v>47</v>
      </c>
      <c r="F5" s="32" t="s">
        <v>45</v>
      </c>
      <c r="G5" s="32" t="s">
        <v>47</v>
      </c>
      <c r="H5" s="32" t="s">
        <v>45</v>
      </c>
      <c r="I5" s="32" t="s">
        <v>45</v>
      </c>
      <c r="J5" s="32" t="s">
        <v>47</v>
      </c>
    </row>
  </sheetData>
  <dataValidations count="1">
    <dataValidation type="list" allowBlank="1" showInputMessage="1" showErrorMessage="1" sqref="C2:J431" xr:uid="{87BB4EB4-2C44-437D-8AFC-F6C23ED6BDF3}">
      <formula1>$L$2:$L$4</formula1>
    </dataValidation>
  </dataValidation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7A1B9-CEB6-48FC-8613-A8CA3FAE4416}">
  <sheetPr codeName="Sheet5"/>
  <dimension ref="A1:Y6"/>
  <sheetViews>
    <sheetView workbookViewId="0">
      <pane xSplit="1" topLeftCell="C1" activePane="topRight" state="frozen"/>
      <selection pane="topRight" activeCell="X3" sqref="X3"/>
    </sheetView>
  </sheetViews>
  <sheetFormatPr defaultRowHeight="14.5" x14ac:dyDescent="0.35"/>
  <cols>
    <col min="1" max="1" width="11.81640625" bestFit="1" customWidth="1"/>
    <col min="2" max="2" width="8" bestFit="1" customWidth="1"/>
    <col min="3" max="3" width="23" bestFit="1" customWidth="1"/>
    <col min="4" max="4" width="24.7265625" bestFit="1" customWidth="1"/>
    <col min="5" max="5" width="24.7265625" customWidth="1"/>
    <col min="6" max="6" width="22.54296875" bestFit="1" customWidth="1"/>
    <col min="7" max="7" width="23" bestFit="1" customWidth="1"/>
    <col min="8" max="8" width="22.81640625" bestFit="1" customWidth="1"/>
    <col min="9" max="9" width="24.7265625" customWidth="1"/>
    <col min="10" max="11" width="22.81640625" bestFit="1" customWidth="1"/>
    <col min="12" max="13" width="27.81640625" customWidth="1"/>
    <col min="14" max="15" width="15" bestFit="1" customWidth="1"/>
    <col min="16" max="16" width="22.81640625" bestFit="1" customWidth="1"/>
    <col min="17" max="20" width="23" bestFit="1" customWidth="1"/>
    <col min="21" max="23" width="23" customWidth="1"/>
    <col min="24" max="24" width="11.81640625" customWidth="1"/>
    <col min="25" max="25" width="30" bestFit="1" customWidth="1"/>
  </cols>
  <sheetData>
    <row r="1" spans="1:25" s="47" customFormat="1" ht="43.5" x14ac:dyDescent="0.35">
      <c r="A1" s="10" t="s">
        <v>31</v>
      </c>
      <c r="B1" s="10" t="s">
        <v>37</v>
      </c>
      <c r="C1" s="47" t="s">
        <v>63</v>
      </c>
      <c r="D1" s="46" t="s">
        <v>64</v>
      </c>
      <c r="E1" s="95" t="s">
        <v>174</v>
      </c>
      <c r="F1" s="95" t="s">
        <v>175</v>
      </c>
      <c r="G1" s="95" t="s">
        <v>176</v>
      </c>
      <c r="H1" s="47" t="s">
        <v>65</v>
      </c>
      <c r="I1" s="47" t="s">
        <v>66</v>
      </c>
      <c r="J1" s="47" t="s">
        <v>67</v>
      </c>
      <c r="K1" s="47" t="s">
        <v>68</v>
      </c>
      <c r="L1" s="47" t="s">
        <v>188</v>
      </c>
      <c r="M1" s="95" t="s">
        <v>177</v>
      </c>
      <c r="N1" s="47" t="s">
        <v>69</v>
      </c>
      <c r="O1" s="47" t="s">
        <v>70</v>
      </c>
      <c r="P1" s="51" t="s">
        <v>183</v>
      </c>
      <c r="Q1" s="51" t="s">
        <v>72</v>
      </c>
      <c r="R1" s="51" t="s">
        <v>73</v>
      </c>
      <c r="S1" s="51" t="s">
        <v>74</v>
      </c>
      <c r="T1" s="52" t="s">
        <v>75</v>
      </c>
      <c r="U1" s="52" t="s">
        <v>76</v>
      </c>
      <c r="V1" s="96" t="s">
        <v>179</v>
      </c>
      <c r="W1" s="96" t="s">
        <v>180</v>
      </c>
      <c r="Y1" s="75" t="s">
        <v>147</v>
      </c>
    </row>
    <row r="2" spans="1:25" x14ac:dyDescent="0.35">
      <c r="A2" s="4" t="s">
        <v>2</v>
      </c>
      <c r="B2" s="4">
        <v>10002</v>
      </c>
      <c r="C2" t="s">
        <v>45</v>
      </c>
      <c r="D2" t="s">
        <v>45</v>
      </c>
      <c r="E2" t="s">
        <v>45</v>
      </c>
      <c r="F2" t="s">
        <v>46</v>
      </c>
      <c r="G2" t="s">
        <v>47</v>
      </c>
      <c r="H2" t="s">
        <v>47</v>
      </c>
      <c r="I2" t="s">
        <v>45</v>
      </c>
      <c r="J2" t="s">
        <v>46</v>
      </c>
      <c r="K2" t="s">
        <v>47</v>
      </c>
      <c r="L2" t="s">
        <v>77</v>
      </c>
      <c r="M2" t="s">
        <v>45</v>
      </c>
      <c r="N2" t="s">
        <v>47</v>
      </c>
      <c r="O2" t="s">
        <v>47</v>
      </c>
      <c r="P2" t="s">
        <v>47</v>
      </c>
      <c r="Q2" t="s">
        <v>45</v>
      </c>
      <c r="R2" t="s">
        <v>47</v>
      </c>
      <c r="S2" t="s">
        <v>47</v>
      </c>
      <c r="T2" t="s">
        <v>45</v>
      </c>
      <c r="U2" t="s">
        <v>47</v>
      </c>
      <c r="V2" t="s">
        <v>46</v>
      </c>
      <c r="W2" t="s">
        <v>45</v>
      </c>
      <c r="Y2" s="48" t="s">
        <v>47</v>
      </c>
    </row>
    <row r="3" spans="1:25" x14ac:dyDescent="0.35">
      <c r="A3" s="4" t="s">
        <v>12</v>
      </c>
      <c r="B3" s="4">
        <v>10003</v>
      </c>
      <c r="C3" t="s">
        <v>45</v>
      </c>
      <c r="D3" t="s">
        <v>45</v>
      </c>
      <c r="E3" t="s">
        <v>45</v>
      </c>
      <c r="F3" t="s">
        <v>46</v>
      </c>
      <c r="G3" t="s">
        <v>45</v>
      </c>
      <c r="H3" t="s">
        <v>47</v>
      </c>
      <c r="I3" t="s">
        <v>46</v>
      </c>
      <c r="J3" t="s">
        <v>47</v>
      </c>
      <c r="K3" t="s">
        <v>46</v>
      </c>
      <c r="L3" t="s">
        <v>77</v>
      </c>
      <c r="M3" t="s">
        <v>47</v>
      </c>
      <c r="N3" t="s">
        <v>47</v>
      </c>
      <c r="O3" t="s">
        <v>47</v>
      </c>
      <c r="P3" t="s">
        <v>46</v>
      </c>
      <c r="Q3" t="s">
        <v>45</v>
      </c>
      <c r="S3" t="s">
        <v>45</v>
      </c>
      <c r="T3" t="s">
        <v>47</v>
      </c>
      <c r="U3" t="s">
        <v>47</v>
      </c>
      <c r="V3" t="s">
        <v>47</v>
      </c>
      <c r="W3" t="s">
        <v>189</v>
      </c>
      <c r="Y3" s="48" t="s">
        <v>45</v>
      </c>
    </row>
    <row r="4" spans="1:25" x14ac:dyDescent="0.35">
      <c r="A4" s="4" t="s">
        <v>17</v>
      </c>
      <c r="B4" s="4">
        <v>10004</v>
      </c>
      <c r="C4" t="s">
        <v>45</v>
      </c>
      <c r="D4" t="s">
        <v>45</v>
      </c>
      <c r="E4" t="s">
        <v>189</v>
      </c>
      <c r="F4" t="s">
        <v>47</v>
      </c>
      <c r="G4" t="s">
        <v>47</v>
      </c>
      <c r="H4" t="s">
        <v>46</v>
      </c>
      <c r="I4" t="s">
        <v>47</v>
      </c>
      <c r="J4" t="s">
        <v>47</v>
      </c>
      <c r="K4" t="s">
        <v>47</v>
      </c>
      <c r="L4" t="s">
        <v>77</v>
      </c>
      <c r="M4" t="s">
        <v>46</v>
      </c>
      <c r="N4" t="s">
        <v>47</v>
      </c>
      <c r="O4" t="s">
        <v>47</v>
      </c>
      <c r="P4" t="s">
        <v>47</v>
      </c>
      <c r="Q4" t="s">
        <v>47</v>
      </c>
      <c r="R4" t="s">
        <v>45</v>
      </c>
      <c r="S4" t="s">
        <v>47</v>
      </c>
      <c r="T4" t="s">
        <v>47</v>
      </c>
      <c r="U4" t="s">
        <v>47</v>
      </c>
      <c r="V4" t="s">
        <v>189</v>
      </c>
      <c r="W4" t="s">
        <v>47</v>
      </c>
      <c r="Y4" s="48" t="s">
        <v>46</v>
      </c>
    </row>
    <row r="5" spans="1:25" ht="15" thickBot="1" x14ac:dyDescent="0.4">
      <c r="A5" s="4" t="s">
        <v>18</v>
      </c>
      <c r="B5" s="4">
        <v>10005</v>
      </c>
      <c r="C5" t="s">
        <v>47</v>
      </c>
      <c r="D5" t="s">
        <v>47</v>
      </c>
      <c r="E5" t="s">
        <v>45</v>
      </c>
      <c r="F5" t="s">
        <v>47</v>
      </c>
      <c r="G5" t="s">
        <v>45</v>
      </c>
      <c r="H5" t="s">
        <v>47</v>
      </c>
      <c r="I5" t="s">
        <v>47</v>
      </c>
      <c r="J5" t="s">
        <v>47</v>
      </c>
      <c r="K5" t="s">
        <v>47</v>
      </c>
      <c r="L5" t="s">
        <v>77</v>
      </c>
      <c r="M5" t="s">
        <v>45</v>
      </c>
      <c r="N5" t="s">
        <v>47</v>
      </c>
      <c r="O5" t="s">
        <v>47</v>
      </c>
      <c r="P5" t="s">
        <v>45</v>
      </c>
      <c r="Q5" t="s">
        <v>77</v>
      </c>
      <c r="R5" t="s">
        <v>77</v>
      </c>
      <c r="S5" t="s">
        <v>77</v>
      </c>
      <c r="T5" t="s">
        <v>47</v>
      </c>
      <c r="U5" t="s">
        <v>45</v>
      </c>
      <c r="V5" t="s">
        <v>47</v>
      </c>
      <c r="W5" t="s">
        <v>46</v>
      </c>
      <c r="Y5" s="49" t="s">
        <v>77</v>
      </c>
    </row>
    <row r="6" spans="1:25" ht="15" thickBot="1" x14ac:dyDescent="0.4">
      <c r="Y6" s="97" t="s">
        <v>189</v>
      </c>
    </row>
  </sheetData>
  <conditionalFormatting sqref="Y2:Y6">
    <cfRule type="colorScale" priority="10">
      <colorScale>
        <cfvo type="min"/>
        <cfvo type="percentile" val="50"/>
        <cfvo type="max"/>
        <color rgb="FFF8696B"/>
        <color rgb="FFFFEB84"/>
        <color rgb="FF63BE7B"/>
      </colorScale>
    </cfRule>
    <cfRule type="cellIs" dxfId="37" priority="13" operator="equal">
      <formula>"Meets Standard"</formula>
    </cfRule>
    <cfRule type="cellIs" dxfId="36" priority="14" operator="equal">
      <formula>"Meets Standard"</formula>
    </cfRule>
  </conditionalFormatting>
  <conditionalFormatting sqref="Y3:Y6">
    <cfRule type="cellIs" dxfId="35" priority="11" operator="equal">
      <formula>"Falls Far Below Standard"</formula>
    </cfRule>
    <cfRule type="cellIs" dxfId="34" priority="12" operator="equal">
      <formula>"Does Not Meet Standard"</formula>
    </cfRule>
  </conditionalFormatting>
  <conditionalFormatting sqref="E1:G1">
    <cfRule type="cellIs" dxfId="33" priority="7" operator="equal">
      <formula>"Does Not Meet Standard"</formula>
    </cfRule>
    <cfRule type="cellIs" dxfId="32" priority="8" operator="equal">
      <formula>"Falls Far Below Standard"</formula>
    </cfRule>
    <cfRule type="cellIs" dxfId="31" priority="9" operator="equal">
      <formula>"Meets Standard"</formula>
    </cfRule>
  </conditionalFormatting>
  <conditionalFormatting sqref="M1">
    <cfRule type="cellIs" dxfId="30" priority="4" operator="equal">
      <formula>"Does Not Meet Standard"</formula>
    </cfRule>
    <cfRule type="cellIs" dxfId="29" priority="5" operator="equal">
      <formula>"Falls Far Below Standard"</formula>
    </cfRule>
    <cfRule type="cellIs" dxfId="28" priority="6" operator="equal">
      <formula>"Meets Standard"</formula>
    </cfRule>
  </conditionalFormatting>
  <conditionalFormatting sqref="V1:W1">
    <cfRule type="cellIs" dxfId="27" priority="1" operator="equal">
      <formula>"Does Not Meet Standard"</formula>
    </cfRule>
    <cfRule type="cellIs" dxfId="26" priority="2" operator="equal">
      <formula>"Falls Far Below Standard"</formula>
    </cfRule>
    <cfRule type="cellIs" dxfId="25" priority="3" operator="equal">
      <formula>"Meets Standard"</formula>
    </cfRule>
  </conditionalFormatting>
  <dataValidations count="2">
    <dataValidation type="list" allowBlank="1" showInputMessage="1" showErrorMessage="1" sqref="C1:D1048576 P2:P1048576 Q1:U1048576 N1:O1048576 L2:L1048576 M2:M1048576 H1:K1048576 F2:G1048576" xr:uid="{65DCC9FC-000A-4551-A0EF-75E12AADCAB4}">
      <formula1>$Y$2:$Y$5</formula1>
    </dataValidation>
    <dataValidation type="list" allowBlank="1" showInputMessage="1" showErrorMessage="1" sqref="V2:W1048576 E2:E1048576" xr:uid="{374A50C3-6CFC-48C0-B780-69BD0126A921}">
      <formula1>$Y$2:$Y$6</formula1>
    </dataValidation>
  </dataValidation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6412-EAB9-4D7E-8B4B-8E439320535E}">
  <sheetPr codeName="Sheet6">
    <pageSetUpPr fitToPage="1"/>
  </sheetPr>
  <dimension ref="B2:R74"/>
  <sheetViews>
    <sheetView showGridLines="0" zoomScale="50" zoomScaleNormal="50" workbookViewId="0">
      <selection activeCell="P17" sqref="P17"/>
    </sheetView>
  </sheetViews>
  <sheetFormatPr defaultColWidth="9.1796875" defaultRowHeight="14.5" x14ac:dyDescent="0.35"/>
  <cols>
    <col min="1" max="1" width="3.1796875" style="12" customWidth="1"/>
    <col min="2" max="2" width="25.453125" style="12" customWidth="1"/>
    <col min="3" max="3" width="40.54296875" style="12" customWidth="1"/>
    <col min="4" max="4" width="20.453125" style="12" customWidth="1"/>
    <col min="5" max="5" width="14.453125" style="12" customWidth="1"/>
    <col min="6" max="6" width="12.7265625" style="12" customWidth="1"/>
    <col min="7" max="7" width="9.1796875" style="12"/>
    <col min="8" max="8" width="14.453125" style="12" customWidth="1"/>
    <col min="9" max="9" width="14.54296875" style="12" customWidth="1"/>
    <col min="10" max="10" width="11.81640625" style="12" customWidth="1"/>
    <col min="11" max="11" width="9.1796875" style="12"/>
    <col min="12" max="12" width="22.26953125" style="12" customWidth="1"/>
    <col min="13" max="13" width="13.1796875" style="12" customWidth="1"/>
    <col min="14" max="14" width="9.1796875" style="12"/>
    <col min="15" max="15" width="12.7265625" style="12" bestFit="1" customWidth="1"/>
    <col min="16" max="17" width="9.1796875" style="12"/>
    <col min="18" max="18" width="0" style="12" hidden="1" customWidth="1"/>
    <col min="19" max="16384" width="9.1796875" style="12"/>
  </cols>
  <sheetData>
    <row r="2" spans="2:18" ht="9.75" customHeight="1" x14ac:dyDescent="0.35">
      <c r="R2" s="12" t="s">
        <v>9</v>
      </c>
    </row>
    <row r="3" spans="2:18" ht="46.5" customHeight="1" x14ac:dyDescent="1.05">
      <c r="E3" s="140" t="s">
        <v>2</v>
      </c>
      <c r="F3" s="140"/>
      <c r="G3" s="140"/>
      <c r="R3" s="12" t="s">
        <v>1</v>
      </c>
    </row>
    <row r="4" spans="2:18" ht="15" customHeight="1" x14ac:dyDescent="0.35">
      <c r="E4" s="85" t="s">
        <v>160</v>
      </c>
      <c r="F4" s="24" t="str">
        <f>VLOOKUP(E$3,'School Info'!$1:$1048576,3,FALSE)</f>
        <v>K-8</v>
      </c>
      <c r="R4" s="12" t="s">
        <v>0</v>
      </c>
    </row>
    <row r="5" spans="2:18" ht="15" customHeight="1" x14ac:dyDescent="0.35">
      <c r="F5" s="24" t="str">
        <f>VLOOKUP(E$3,'School Info'!$1:$1048576,4,FALSE)</f>
        <v>websitehere.com</v>
      </c>
    </row>
    <row r="6" spans="2:18" ht="15" customHeight="1" x14ac:dyDescent="0.35">
      <c r="F6" s="24" t="str">
        <f>VLOOKUP(E$3,'School Info'!$1:$1048576,5,FALSE)</f>
        <v>101 Learning Drive, Houston, TX</v>
      </c>
    </row>
    <row r="7" spans="2:18" ht="15" customHeight="1" x14ac:dyDescent="0.35">
      <c r="F7" s="24" t="str">
        <f>VLOOKUP(E$3,'School Info'!$1:$1048576,6,FALSE)</f>
        <v>555-1234</v>
      </c>
    </row>
    <row r="8" spans="2:18" ht="15" customHeight="1" x14ac:dyDescent="0.35">
      <c r="F8" s="24" t="str">
        <f>VLOOKUP(E$3,'School Info'!$1:$1048576,7,FALSE)</f>
        <v>Principal Name</v>
      </c>
    </row>
    <row r="9" spans="2:18" ht="15.75" customHeight="1" x14ac:dyDescent="0.35"/>
    <row r="12" spans="2:18" ht="26" x14ac:dyDescent="0.6">
      <c r="B12" s="127" t="s">
        <v>120</v>
      </c>
      <c r="C12" s="127"/>
      <c r="D12" s="127"/>
      <c r="E12" s="127"/>
      <c r="F12" s="127"/>
      <c r="G12" s="127"/>
      <c r="H12" s="127"/>
      <c r="I12" s="127"/>
      <c r="J12" s="127"/>
      <c r="K12" s="127"/>
      <c r="L12" s="127"/>
      <c r="M12" s="127"/>
    </row>
    <row r="13" spans="2:18" ht="21" x14ac:dyDescent="0.5">
      <c r="B13" s="25"/>
      <c r="C13" s="25"/>
      <c r="D13" s="25"/>
      <c r="E13" s="25"/>
      <c r="F13" s="25"/>
      <c r="G13" s="25"/>
      <c r="H13" s="25"/>
      <c r="I13" s="25"/>
      <c r="J13" s="25"/>
      <c r="K13" s="25"/>
      <c r="L13" s="25"/>
      <c r="M13" s="25"/>
    </row>
    <row r="14" spans="2:18" ht="21" x14ac:dyDescent="0.5">
      <c r="B14" s="25"/>
      <c r="C14" s="25"/>
      <c r="D14" s="25"/>
      <c r="E14" s="25"/>
      <c r="F14" s="25"/>
      <c r="G14" s="25"/>
      <c r="H14" s="25"/>
      <c r="I14" s="25"/>
      <c r="J14" s="25"/>
      <c r="K14" s="25"/>
      <c r="L14" s="25"/>
      <c r="M14" s="25"/>
    </row>
    <row r="15" spans="2:18" s="15" customFormat="1" ht="47" x14ac:dyDescent="0.35">
      <c r="B15" s="53" t="s">
        <v>87</v>
      </c>
      <c r="C15" s="53" t="s">
        <v>52</v>
      </c>
      <c r="D15" s="53" t="s">
        <v>134</v>
      </c>
    </row>
    <row r="16" spans="2:18" s="15" customFormat="1" ht="40.5" customHeight="1" x14ac:dyDescent="0.5">
      <c r="B16" s="54" t="s">
        <v>89</v>
      </c>
      <c r="C16" s="23" t="str">
        <f>VLOOKUP($E$3,'School Info'!$1:$1048576,8,FALSE)</f>
        <v>D - Performance Needs Improvement</v>
      </c>
      <c r="D16" s="23" t="str">
        <f>VLOOKUP($E$3,'School Info'!$1:$1048576,9,FALSE)</f>
        <v>Does Not Meet Standard</v>
      </c>
    </row>
    <row r="17" spans="2:6" ht="21" x14ac:dyDescent="0.5">
      <c r="B17" s="55"/>
      <c r="D17" s="20"/>
    </row>
    <row r="18" spans="2:6" ht="21" x14ac:dyDescent="0.5">
      <c r="B18" s="55"/>
      <c r="D18" s="20"/>
    </row>
    <row r="19" spans="2:6" s="15" customFormat="1" ht="38.25" customHeight="1" x14ac:dyDescent="0.5">
      <c r="B19" s="54" t="s">
        <v>38</v>
      </c>
      <c r="C19" s="23" t="str">
        <f>VLOOKUP($E$3,'School Info'!$1:$1048576,10,FALSE)</f>
        <v>B - Recognized Performance</v>
      </c>
      <c r="D19" s="23" t="str">
        <f>VLOOKUP($E$3,'School Info'!$1:$1048576,11,FALSE)</f>
        <v>Exceeds Standard</v>
      </c>
    </row>
    <row r="20" spans="2:6" ht="21" x14ac:dyDescent="0.5">
      <c r="B20" s="55"/>
    </row>
    <row r="21" spans="2:6" ht="21.5" thickBot="1" x14ac:dyDescent="0.55000000000000004">
      <c r="B21" s="55"/>
    </row>
    <row r="22" spans="2:6" ht="37.5" customHeight="1" x14ac:dyDescent="0.5">
      <c r="B22" s="55"/>
      <c r="C22" s="62" t="s">
        <v>108</v>
      </c>
      <c r="D22" s="63" t="s">
        <v>90</v>
      </c>
      <c r="E22" s="63" t="s">
        <v>1</v>
      </c>
      <c r="F22" s="64" t="s">
        <v>0</v>
      </c>
    </row>
    <row r="23" spans="2:6" ht="21" x14ac:dyDescent="0.5">
      <c r="B23" s="55"/>
      <c r="C23" s="121" t="s">
        <v>106</v>
      </c>
      <c r="D23" s="122"/>
      <c r="E23" s="122"/>
      <c r="F23" s="123"/>
    </row>
    <row r="24" spans="2:6" ht="21" x14ac:dyDescent="0.5">
      <c r="B24" s="55"/>
      <c r="C24" s="28" t="s">
        <v>91</v>
      </c>
      <c r="D24" s="56">
        <f>VLOOKUP($E$3&amp;$R$2,'Data_Academic Performance'!$1:$1048576,7,FALSE)</f>
        <v>0.73</v>
      </c>
      <c r="E24" s="56">
        <f>VLOOKUP($R$3&amp;$R$2,'Data_Academic Performance'!$1:$1048576,7,FALSE)</f>
        <v>0.43</v>
      </c>
      <c r="F24" s="57">
        <f>VLOOKUP($R$4&amp;$R$2,'Data_Academic Performance'!$1:$1048576,7,FALSE)</f>
        <v>0.79</v>
      </c>
    </row>
    <row r="25" spans="2:6" ht="21" x14ac:dyDescent="0.5">
      <c r="B25" s="55"/>
      <c r="C25" s="28" t="s">
        <v>92</v>
      </c>
      <c r="D25" s="56">
        <f>VLOOKUP($E$3&amp;$R$2,'Data_Academic Performance'!$1:$1048576,8,FALSE)</f>
        <v>0.55000000000000004</v>
      </c>
      <c r="E25" s="56">
        <f>VLOOKUP($R$3&amp;$R$2,'Data_Academic Performance'!$1:$1048576,8,FALSE)</f>
        <v>0.09</v>
      </c>
      <c r="F25" s="57">
        <f>VLOOKUP($R$4&amp;$R$2,'Data_Academic Performance'!$1:$1048576,8,FALSE)</f>
        <v>0.28000000000000003</v>
      </c>
    </row>
    <row r="26" spans="2:6" ht="21" x14ac:dyDescent="0.5">
      <c r="B26" s="55"/>
      <c r="C26" s="124" t="s">
        <v>165</v>
      </c>
      <c r="D26" s="125"/>
      <c r="E26" s="125"/>
      <c r="F26" s="126"/>
    </row>
    <row r="27" spans="2:6" ht="15" customHeight="1" x14ac:dyDescent="0.5">
      <c r="B27" s="55"/>
      <c r="C27" s="28" t="s">
        <v>94</v>
      </c>
      <c r="D27" s="58" t="str">
        <f>VLOOKUP($E$3&amp;$R$2,'Data_Academic Performance'!$1:$1048576,12,FALSE)</f>
        <v>N/A</v>
      </c>
      <c r="E27" s="58">
        <f>VLOOKUP($R$3&amp;$R$2,'Data_Academic Performance'!$1:$1048576,12,FALSE)</f>
        <v>88</v>
      </c>
      <c r="F27" s="59">
        <f>VLOOKUP($R$4&amp;$R$2,'Data_Academic Performance'!$1:$1048576,12,FALSE)</f>
        <v>52</v>
      </c>
    </row>
    <row r="28" spans="2:6" ht="21" x14ac:dyDescent="0.5">
      <c r="B28" s="55"/>
      <c r="C28" s="28" t="s">
        <v>93</v>
      </c>
      <c r="D28" s="58" t="str">
        <f>VLOOKUP($E$3&amp;$R$2,'Data_Academic Performance'!$1:$1048576,11,FALSE)</f>
        <v>N/A</v>
      </c>
      <c r="E28" s="58">
        <f>VLOOKUP($R$3&amp;$R$2,'Data_Academic Performance'!$1:$1048576,11,FALSE)</f>
        <v>34</v>
      </c>
      <c r="F28" s="59">
        <f>VLOOKUP($R$4&amp;$R$2,'Data_Academic Performance'!$1:$1048576,11,FALSE)</f>
        <v>14</v>
      </c>
    </row>
    <row r="29" spans="2:6" ht="21" x14ac:dyDescent="0.5">
      <c r="B29" s="55"/>
      <c r="C29" s="28" t="s">
        <v>79</v>
      </c>
      <c r="D29" s="58" t="str">
        <f>VLOOKUP($E$3&amp;$R$2,'Data_Academic Performance'!$1:$1048576,13,FALSE)</f>
        <v>N/A</v>
      </c>
      <c r="E29" s="58">
        <f>VLOOKUP($R$3&amp;$R$2,'Data_Academic Performance'!$1:$1048576,13,FALSE)</f>
        <v>49</v>
      </c>
      <c r="F29" s="59">
        <f>VLOOKUP($R$4&amp;$R$2,'Data_Academic Performance'!$1:$1048576,13,FALSE)</f>
        <v>5</v>
      </c>
    </row>
    <row r="30" spans="2:6" ht="21.5" thickBot="1" x14ac:dyDescent="0.55000000000000004">
      <c r="B30" s="55"/>
      <c r="C30" s="30" t="s">
        <v>80</v>
      </c>
      <c r="D30" s="60" t="str">
        <f>VLOOKUP($E$3&amp;$R$2,'Data_Academic Performance'!$1:$1048576,14,FALSE)</f>
        <v>N/A</v>
      </c>
      <c r="E30" s="60">
        <f>VLOOKUP($R$3&amp;$R$2,'Data_Academic Performance'!$1:$1048576,14,FALSE)</f>
        <v>49</v>
      </c>
      <c r="F30" s="61">
        <f>VLOOKUP($R$4&amp;$R$2,'Data_Academic Performance'!$1:$1048576,14,FALSE)</f>
        <v>6</v>
      </c>
    </row>
    <row r="31" spans="2:6" ht="21" x14ac:dyDescent="0.5">
      <c r="B31" s="55"/>
      <c r="C31" s="21"/>
      <c r="D31" s="22"/>
      <c r="E31" s="22"/>
      <c r="F31" s="22"/>
    </row>
    <row r="32" spans="2:6" ht="21" x14ac:dyDescent="0.5">
      <c r="B32" s="55"/>
      <c r="C32" s="21"/>
      <c r="D32" s="22"/>
      <c r="E32" s="22"/>
      <c r="F32" s="22"/>
    </row>
    <row r="33" spans="2:13" ht="21" x14ac:dyDescent="0.5">
      <c r="B33" s="55"/>
      <c r="C33" s="21"/>
      <c r="D33" s="22"/>
      <c r="E33" s="22"/>
      <c r="F33" s="22"/>
    </row>
    <row r="34" spans="2:13" ht="32.25" customHeight="1" x14ac:dyDescent="0.5">
      <c r="B34" s="54" t="s">
        <v>110</v>
      </c>
      <c r="C34" s="23" t="str">
        <f>VLOOKUP($E$3,'School Info'!$1:$1048576,12,FALSE)</f>
        <v>A - Exemplary Performance</v>
      </c>
      <c r="D34" s="23" t="str">
        <f>VLOOKUP($E$3,'School Info'!$1:$1048576,13,FALSE)</f>
        <v>Exceeds Standard</v>
      </c>
    </row>
    <row r="35" spans="2:13" ht="21.5" thickBot="1" x14ac:dyDescent="0.55000000000000004">
      <c r="B35" s="54"/>
      <c r="C35" s="23"/>
      <c r="D35" s="23"/>
    </row>
    <row r="36" spans="2:13" ht="21" x14ac:dyDescent="0.5">
      <c r="B36" s="54"/>
      <c r="C36" s="119" t="s">
        <v>113</v>
      </c>
      <c r="D36" s="120"/>
    </row>
    <row r="37" spans="2:13" ht="21" x14ac:dyDescent="0.5">
      <c r="B37" s="55"/>
      <c r="C37" s="28" t="s">
        <v>112</v>
      </c>
      <c r="D37" s="29">
        <f>VLOOKUP($E$3&amp;$R$2,'Data_Academic Performance'!$1:$1048576,9,FALSE)</f>
        <v>36</v>
      </c>
    </row>
    <row r="38" spans="2:13" ht="21.5" thickBot="1" x14ac:dyDescent="0.55000000000000004">
      <c r="B38" s="55"/>
      <c r="C38" s="30" t="s">
        <v>114</v>
      </c>
      <c r="D38" s="31">
        <f>VLOOKUP($E$3&amp;$R$2,'Data_Academic Performance'!$1:$1048576,10,FALSE)</f>
        <v>3</v>
      </c>
    </row>
    <row r="39" spans="2:13" ht="21" x14ac:dyDescent="0.5">
      <c r="B39" s="55"/>
    </row>
    <row r="40" spans="2:13" ht="32.25" customHeight="1" x14ac:dyDescent="0.5">
      <c r="B40" s="55" t="s">
        <v>39</v>
      </c>
      <c r="C40" s="23" t="str">
        <f>VLOOKUP($E$3,'School Info'!$1:$1048576,14,FALSE)</f>
        <v>A - Exemplary Performance</v>
      </c>
      <c r="D40" s="23" t="str">
        <f>VLOOKUP($E$3,'School Info'!$1:$1048576,15,FALSE)</f>
        <v>Exceeds Standard</v>
      </c>
    </row>
    <row r="41" spans="2:13" ht="15.5" x14ac:dyDescent="0.35">
      <c r="B41" s="26"/>
    </row>
    <row r="42" spans="2:13" s="15" customFormat="1" ht="15.5" x14ac:dyDescent="0.35">
      <c r="B42" s="23"/>
    </row>
    <row r="43" spans="2:13" ht="15" customHeight="1" thickBot="1" x14ac:dyDescent="0.4"/>
    <row r="44" spans="2:13" ht="31" x14ac:dyDescent="0.35">
      <c r="C44" s="35" t="s">
        <v>109</v>
      </c>
      <c r="D44" s="36" t="s">
        <v>7</v>
      </c>
      <c r="E44" s="36" t="s">
        <v>124</v>
      </c>
      <c r="F44" s="37" t="s">
        <v>125</v>
      </c>
      <c r="G44" s="36" t="s">
        <v>8</v>
      </c>
      <c r="H44" s="36" t="s">
        <v>127</v>
      </c>
      <c r="I44" s="36" t="s">
        <v>126</v>
      </c>
      <c r="J44" s="38" t="s">
        <v>11</v>
      </c>
      <c r="K44" s="39" t="s">
        <v>128</v>
      </c>
      <c r="L44" s="36" t="s">
        <v>10</v>
      </c>
      <c r="M44" s="40" t="s">
        <v>129</v>
      </c>
    </row>
    <row r="45" spans="2:13" ht="18.5" x14ac:dyDescent="0.45">
      <c r="C45" s="28" t="s">
        <v>91</v>
      </c>
      <c r="D45" s="56">
        <f>VLOOKUP($E$3&amp;D$44,'Data_Academic Performance'!$1:$1048576,7,FALSE)</f>
        <v>0.49</v>
      </c>
      <c r="E45" s="56">
        <f>VLOOKUP($E$3&amp;E$44,'Data_Academic Performance'!$1:$1048576,7,FALSE)</f>
        <v>0.56999999999999995</v>
      </c>
      <c r="F45" s="65">
        <f>VLOOKUP($E$3&amp;F$44,'Data_Academic Performance'!$1:$1048576,7,FALSE)</f>
        <v>0.76</v>
      </c>
      <c r="G45" s="56">
        <f>VLOOKUP($E$3&amp;G$44,'Data_Academic Performance'!$1:$1048576,7,FALSE)</f>
        <v>0.46</v>
      </c>
      <c r="H45" s="56">
        <f>VLOOKUP($E$3&amp;H$44,'Data_Academic Performance'!$1:$1048576,7,FALSE)</f>
        <v>0.25</v>
      </c>
      <c r="I45" s="56">
        <f>VLOOKUP($E$3&amp;I$44,'Data_Academic Performance'!$1:$1048576,7,FALSE)</f>
        <v>0.91</v>
      </c>
      <c r="J45" s="66">
        <f>VLOOKUP($E$3&amp;J$44,'Data_Academic Performance'!$1:$1048576,7,FALSE)</f>
        <v>0.9</v>
      </c>
      <c r="K45" s="67">
        <f>VLOOKUP($E$3&amp;K$44,'Data_Academic Performance'!$1:$1048576,7,FALSE)</f>
        <v>0.36</v>
      </c>
      <c r="L45" s="56">
        <f>VLOOKUP($E$3&amp;L$44,'Data_Academic Performance'!$1:$1048576,7,FALSE)</f>
        <v>0.14000000000000001</v>
      </c>
      <c r="M45" s="66">
        <f>VLOOKUP($E$3&amp;M$44,'Data_Academic Performance'!$1:$1048576,7,FALSE)</f>
        <v>7.0000000000000007E-2</v>
      </c>
    </row>
    <row r="46" spans="2:13" ht="19" thickBot="1" x14ac:dyDescent="0.5">
      <c r="C46" s="30" t="s">
        <v>92</v>
      </c>
      <c r="D46" s="68">
        <f>VLOOKUP($E$3&amp;D$44,'Data_Academic Performance'!$1:$1048576,8,FALSE)</f>
        <v>0.02</v>
      </c>
      <c r="E46" s="68">
        <f>VLOOKUP($E$3&amp;E$44,'Data_Academic Performance'!$1:$1048576,8,FALSE)</f>
        <v>0.31</v>
      </c>
      <c r="F46" s="68">
        <f>VLOOKUP($E$3&amp;F$44,'Data_Academic Performance'!$1:$1048576,8,FALSE)</f>
        <v>0.14000000000000001</v>
      </c>
      <c r="G46" s="68">
        <f>VLOOKUP($E$3&amp;G$44,'Data_Academic Performance'!$1:$1048576,8,FALSE)</f>
        <v>0.61</v>
      </c>
      <c r="H46" s="68">
        <f>VLOOKUP($E$3&amp;H$44,'Data_Academic Performance'!$1:$1048576,8,FALSE)</f>
        <v>0.45</v>
      </c>
      <c r="I46" s="68">
        <f>VLOOKUP($E$3&amp;I$44,'Data_Academic Performance'!$1:$1048576,8,FALSE)</f>
        <v>0.6</v>
      </c>
      <c r="J46" s="69">
        <f>VLOOKUP($E$3&amp;J$44,'Data_Academic Performance'!$1:$1048576,8,FALSE)</f>
        <v>0.25</v>
      </c>
      <c r="K46" s="70">
        <f>VLOOKUP($E$3&amp;K$44,'Data_Academic Performance'!$1:$1048576,8,FALSE)</f>
        <v>0.11</v>
      </c>
      <c r="L46" s="68">
        <f>VLOOKUP($E$3&amp;L$44,'Data_Academic Performance'!$1:$1048576,8,FALSE)</f>
        <v>0.19</v>
      </c>
      <c r="M46" s="69">
        <f>VLOOKUP($E$3&amp;M$44,'Data_Academic Performance'!$1:$1048576,8,FALSE)</f>
        <v>0.14000000000000001</v>
      </c>
    </row>
    <row r="59" spans="2:13" ht="49.5" customHeight="1" x14ac:dyDescent="0.35"/>
    <row r="60" spans="2:13" ht="49.5" customHeight="1" x14ac:dyDescent="0.35"/>
    <row r="61" spans="2:13" ht="49.5" customHeight="1" x14ac:dyDescent="0.35"/>
    <row r="62" spans="2:13" ht="67.5" customHeight="1" x14ac:dyDescent="0.6">
      <c r="B62" s="127" t="s">
        <v>121</v>
      </c>
      <c r="C62" s="127"/>
      <c r="D62" s="127"/>
      <c r="E62" s="127"/>
      <c r="F62" s="127"/>
      <c r="G62" s="127"/>
      <c r="H62" s="127"/>
      <c r="I62" s="127"/>
      <c r="J62" s="127"/>
      <c r="K62" s="127"/>
      <c r="L62" s="127"/>
      <c r="M62" s="127"/>
    </row>
    <row r="64" spans="2:13" ht="15" thickBot="1" x14ac:dyDescent="0.4"/>
    <row r="65" spans="2:6" ht="36" customHeight="1" x14ac:dyDescent="0.35">
      <c r="C65" s="134" t="s">
        <v>122</v>
      </c>
      <c r="D65" s="135"/>
      <c r="E65" s="132" t="s">
        <v>88</v>
      </c>
      <c r="F65" s="133"/>
    </row>
    <row r="66" spans="2:6" ht="63" customHeight="1" x14ac:dyDescent="0.35">
      <c r="C66" s="128" t="str">
        <f>VLOOKUP($E$3,'School Info'!$1:$1048576,16,FALSE)</f>
        <v xml:space="preserve">Example: Are students meeting or exceeding National Education Technology (NETS) grade-level standards? </v>
      </c>
      <c r="D66" s="129"/>
      <c r="E66" s="130" t="str">
        <f>VLOOKUP($E$3,'School Info'!$1:$1048576,17,FALSE)</f>
        <v>Does Not Meet Standard</v>
      </c>
      <c r="F66" s="131"/>
    </row>
    <row r="67" spans="2:6" ht="63.75" customHeight="1" thickBot="1" x14ac:dyDescent="0.4">
      <c r="C67" s="136" t="str">
        <f>VLOOKUP($E$3,'School Info'!$1:$1048576,18,FALSE)</f>
        <v xml:space="preserve">Example: Are students meeting or exceeding National Education Technology (NETS) grade-level standards? </v>
      </c>
      <c r="D67" s="137"/>
      <c r="E67" s="138" t="str">
        <f>VLOOKUP($E$3,'School Info'!$1:$1048576,19,FALSE)</f>
        <v>Exceeds Standard</v>
      </c>
      <c r="F67" s="139"/>
    </row>
    <row r="68" spans="2:6" ht="63.75" customHeight="1" thickBot="1" x14ac:dyDescent="0.4">
      <c r="C68" s="136" t="str">
        <f>VLOOKUP($E$3,'School Info'!$1:$1048576,20,FALSE)</f>
        <v xml:space="preserve">Add school's third mission-specific goal. </v>
      </c>
      <c r="D68" s="137"/>
      <c r="E68" s="138" t="str">
        <f>VLOOKUP($E$3,'School Info'!$1:$1048576,21,FALSE)</f>
        <v>Exceeds Standard</v>
      </c>
      <c r="F68" s="139"/>
    </row>
    <row r="69" spans="2:6" ht="63.75" customHeight="1" thickBot="1" x14ac:dyDescent="0.4">
      <c r="C69" s="136" t="str">
        <f>VLOOKUP($E$3,'School Info'!$1:$1048576,22,FALSE)</f>
        <v xml:space="preserve">Add school's fourth mission-specific goal. </v>
      </c>
      <c r="D69" s="137"/>
      <c r="E69" s="138" t="str">
        <f>VLOOKUP($E$3,'School Info'!$1:$1048576,23,FALSE)</f>
        <v>Exceeds Standard</v>
      </c>
      <c r="F69" s="139"/>
    </row>
    <row r="72" spans="2:6" x14ac:dyDescent="0.35">
      <c r="B72" s="118" t="s">
        <v>133</v>
      </c>
      <c r="C72" s="118"/>
      <c r="D72" s="27" t="s">
        <v>130</v>
      </c>
    </row>
    <row r="73" spans="2:6" x14ac:dyDescent="0.35">
      <c r="B73" s="118" t="s">
        <v>132</v>
      </c>
      <c r="C73" s="118"/>
      <c r="D73" s="27" t="s">
        <v>131</v>
      </c>
    </row>
    <row r="74" spans="2:6" x14ac:dyDescent="0.35">
      <c r="C74" s="85" t="s">
        <v>162</v>
      </c>
      <c r="D74" s="91" t="s">
        <v>163</v>
      </c>
    </row>
  </sheetData>
  <mergeCells count="18">
    <mergeCell ref="E3:G3"/>
    <mergeCell ref="C67:D67"/>
    <mergeCell ref="E67:F67"/>
    <mergeCell ref="B12:M12"/>
    <mergeCell ref="B72:C72"/>
    <mergeCell ref="B73:C73"/>
    <mergeCell ref="C36:D36"/>
    <mergeCell ref="C23:F23"/>
    <mergeCell ref="C26:F26"/>
    <mergeCell ref="B62:M62"/>
    <mergeCell ref="C66:D66"/>
    <mergeCell ref="E66:F66"/>
    <mergeCell ref="E65:F65"/>
    <mergeCell ref="C65:D65"/>
    <mergeCell ref="C68:D68"/>
    <mergeCell ref="E68:F68"/>
    <mergeCell ref="C69:D69"/>
    <mergeCell ref="E69:F69"/>
  </mergeCells>
  <conditionalFormatting sqref="C16 C19 C34 C40">
    <cfRule type="cellIs" dxfId="24" priority="21" operator="equal">
      <formula>"A - Exemplary Performance"</formula>
    </cfRule>
    <cfRule type="cellIs" dxfId="23" priority="22" operator="equal">
      <formula>"B - Recognized Performance"</formula>
    </cfRule>
    <cfRule type="cellIs" dxfId="22" priority="30" operator="equal">
      <formula>"C - Acceptable Performance"</formula>
    </cfRule>
    <cfRule type="cellIs" dxfId="21" priority="32" operator="equal">
      <formula>"D - Performance Needs Improvement"</formula>
    </cfRule>
    <cfRule type="cellIs" dxfId="20" priority="35" operator="equal">
      <formula>"F - Unacceptable Performance"</formula>
    </cfRule>
  </conditionalFormatting>
  <conditionalFormatting sqref="D16 D19 D34 D40 E66:E67">
    <cfRule type="cellIs" dxfId="19" priority="28" operator="equal">
      <formula>"Exceeds Standard"</formula>
    </cfRule>
    <cfRule type="cellIs" dxfId="18" priority="31" operator="equal">
      <formula>"Meets Standard"</formula>
    </cfRule>
    <cfRule type="cellIs" dxfId="17" priority="34" operator="equal">
      <formula>"Does Not Meet Standard"</formula>
    </cfRule>
    <cfRule type="cellIs" dxfId="16" priority="42" operator="equal">
      <formula>"Falls Far Below Standard"</formula>
    </cfRule>
  </conditionalFormatting>
  <conditionalFormatting sqref="E68">
    <cfRule type="cellIs" dxfId="15" priority="5" operator="equal">
      <formula>"Exceeds Standard"</formula>
    </cfRule>
    <cfRule type="cellIs" dxfId="14" priority="6" operator="equal">
      <formula>"Meets Standard"</formula>
    </cfRule>
    <cfRule type="cellIs" dxfId="13" priority="7" operator="equal">
      <formula>"Does Not Meet Standard"</formula>
    </cfRule>
    <cfRule type="cellIs" dxfId="12" priority="8" operator="equal">
      <formula>"Falls Far Below Standard"</formula>
    </cfRule>
  </conditionalFormatting>
  <conditionalFormatting sqref="E69">
    <cfRule type="cellIs" dxfId="11" priority="1" operator="equal">
      <formula>"Exceeds Standard"</formula>
    </cfRule>
    <cfRule type="cellIs" dxfId="10" priority="2" operator="equal">
      <formula>"Meets Standard"</formula>
    </cfRule>
    <cfRule type="cellIs" dxfId="9" priority="3" operator="equal">
      <formula>"Does Not Meet Standard"</formula>
    </cfRule>
    <cfRule type="cellIs" dxfId="8" priority="4" operator="equal">
      <formula>"Falls Far Below Standard"</formula>
    </cfRule>
  </conditionalFormatting>
  <hyperlinks>
    <hyperlink ref="D72" r:id="rId1" xr:uid="{E9F94A2B-7A2F-40B0-97F6-6031EFCCA5DF}"/>
    <hyperlink ref="D73" r:id="rId2" xr:uid="{06B56D8E-28D9-48A5-8E4B-5D81F74744D1}"/>
  </hyperlinks>
  <pageMargins left="0.7" right="0.7" top="0.75" bottom="0.75" header="0.3" footer="0.3"/>
  <pageSetup scale="41" orientation="portrait" horizontalDpi="4294967293" verticalDpi="12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97B8B1E1-068F-4A9D-9718-B4638EB6C5F4}">
          <x14:formula1>
            <xm:f>'School Info'!$A:$A</xm:f>
          </x14:formula1>
          <xm:sqref>E3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1D1F6-F97A-4928-97E1-A80DCC8ED453}">
  <sheetPr codeName="Sheet7">
    <pageSetUpPr fitToPage="1"/>
  </sheetPr>
  <dimension ref="B3:L65"/>
  <sheetViews>
    <sheetView zoomScale="70" zoomScaleNormal="70" workbookViewId="0">
      <selection activeCell="B14" sqref="B14:C14"/>
    </sheetView>
  </sheetViews>
  <sheetFormatPr defaultColWidth="9.1796875" defaultRowHeight="14.5" x14ac:dyDescent="0.35"/>
  <cols>
    <col min="1" max="1" width="6.1796875" style="12" customWidth="1"/>
    <col min="2" max="2" width="52.81640625" style="13" bestFit="1" customWidth="1"/>
    <col min="3" max="3" width="25.81640625" style="14" bestFit="1" customWidth="1"/>
    <col min="4" max="16384" width="9.1796875" style="12"/>
  </cols>
  <sheetData>
    <row r="3" spans="2:12" ht="46.5" customHeight="1" x14ac:dyDescent="1.05">
      <c r="B3" s="12"/>
      <c r="D3" s="86" t="s">
        <v>17</v>
      </c>
      <c r="E3" s="86"/>
    </row>
    <row r="4" spans="2:12" ht="15" customHeight="1" x14ac:dyDescent="0.35">
      <c r="B4" s="12"/>
      <c r="C4" s="87" t="s">
        <v>160</v>
      </c>
      <c r="D4" s="24" t="str">
        <f>VLOOKUP(D$3,'School Info'!$1:$1048576,3,FALSE)</f>
        <v>K-12</v>
      </c>
    </row>
    <row r="5" spans="2:12" ht="15" customHeight="1" x14ac:dyDescent="0.35">
      <c r="B5" s="12"/>
      <c r="C5" s="12"/>
      <c r="D5" s="24" t="str">
        <f>VLOOKUP(D$3,'School Info'!$1:$1048576,4,FALSE)</f>
        <v>websitehere.com</v>
      </c>
      <c r="H5" s="19"/>
      <c r="I5" s="19"/>
      <c r="J5" s="19"/>
    </row>
    <row r="6" spans="2:12" ht="15" customHeight="1" x14ac:dyDescent="0.35">
      <c r="B6" s="12"/>
      <c r="C6" s="12"/>
      <c r="D6" s="24" t="str">
        <f>VLOOKUP(D$3,'School Info'!$1:$1048576,5,FALSE)</f>
        <v>103 Learning Drive, Houston, TX</v>
      </c>
      <c r="H6" s="19"/>
      <c r="I6" s="19"/>
      <c r="J6" s="19"/>
    </row>
    <row r="7" spans="2:12" ht="15" customHeight="1" x14ac:dyDescent="0.35">
      <c r="B7" s="12"/>
      <c r="C7" s="12"/>
      <c r="D7" s="24" t="str">
        <f>VLOOKUP(D$3,'School Info'!$1:$1048576,6,FALSE)</f>
        <v>555-1236</v>
      </c>
      <c r="H7" s="19"/>
      <c r="I7" s="19"/>
      <c r="J7" s="19"/>
    </row>
    <row r="8" spans="2:12" ht="15" customHeight="1" x14ac:dyDescent="0.35">
      <c r="B8" s="12"/>
      <c r="C8" s="12"/>
      <c r="D8" s="24" t="str">
        <f>VLOOKUP(D$3,'School Info'!$1:$1048576,7,FALSE)</f>
        <v>Principal Name</v>
      </c>
      <c r="H8" s="19"/>
      <c r="I8" s="19"/>
      <c r="J8" s="19"/>
    </row>
    <row r="9" spans="2:12" ht="15.75" customHeight="1" x14ac:dyDescent="0.35">
      <c r="B9" s="12"/>
      <c r="C9" s="12"/>
      <c r="H9" s="19"/>
      <c r="I9" s="19"/>
      <c r="J9" s="19"/>
    </row>
    <row r="10" spans="2:12" ht="15" customHeight="1" x14ac:dyDescent="0.35">
      <c r="B10" s="12"/>
      <c r="C10" s="12"/>
      <c r="H10" s="19"/>
      <c r="I10" s="19"/>
      <c r="J10" s="19"/>
    </row>
    <row r="11" spans="2:12" ht="15.75" customHeight="1" x14ac:dyDescent="0.35">
      <c r="I11" s="19"/>
      <c r="J11" s="19"/>
      <c r="K11" s="19"/>
      <c r="L11" s="19"/>
    </row>
    <row r="13" spans="2:12" ht="15" thickBot="1" x14ac:dyDescent="0.4"/>
    <row r="14" spans="2:12" ht="36.5" thickBot="1" x14ac:dyDescent="0.85">
      <c r="B14" s="141" t="s">
        <v>62</v>
      </c>
      <c r="C14" s="142"/>
    </row>
    <row r="15" spans="2:12" ht="18.5" x14ac:dyDescent="0.45">
      <c r="B15" s="151" t="s">
        <v>135</v>
      </c>
      <c r="C15" s="152"/>
    </row>
    <row r="16" spans="2:12" ht="15" thickBot="1" x14ac:dyDescent="0.4">
      <c r="B16" s="153" t="s">
        <v>145</v>
      </c>
      <c r="C16" s="154"/>
    </row>
    <row r="17" spans="2:3" ht="20.149999999999999" customHeight="1" x14ac:dyDescent="0.35">
      <c r="B17" s="18" t="s">
        <v>53</v>
      </c>
      <c r="C17" s="89" t="str">
        <f>VLOOKUP(D$3,'Data_Financial Performance'!$1:$1048576,3,FALSE)</f>
        <v>Falls Far Below Standard</v>
      </c>
    </row>
    <row r="18" spans="2:3" ht="20.149999999999999" customHeight="1" x14ac:dyDescent="0.35">
      <c r="B18" s="16" t="s">
        <v>54</v>
      </c>
      <c r="C18" s="89" t="str">
        <f>VLOOKUP(D$3,'Data_Financial Performance'!$1:$1048576,4,FALSE)</f>
        <v>Falls Far Below Standard</v>
      </c>
    </row>
    <row r="19" spans="2:3" ht="20.149999999999999" customHeight="1" x14ac:dyDescent="0.35">
      <c r="B19" s="16" t="s">
        <v>55</v>
      </c>
      <c r="C19" s="89" t="str">
        <f>VLOOKUP(D$3,'Data_Financial Performance'!$1:$1048576,5,FALSE)</f>
        <v>Meets Standard</v>
      </c>
    </row>
    <row r="20" spans="2:3" ht="20.149999999999999" customHeight="1" thickBot="1" x14ac:dyDescent="0.4">
      <c r="B20" s="34" t="s">
        <v>56</v>
      </c>
      <c r="C20" s="89" t="str">
        <f>VLOOKUP(D$3,'Data_Financial Performance'!$1:$1048576,6,FALSE)</f>
        <v>Meets Standard</v>
      </c>
    </row>
    <row r="21" spans="2:3" ht="18.5" x14ac:dyDescent="0.45">
      <c r="B21" s="151" t="s">
        <v>136</v>
      </c>
      <c r="C21" s="152"/>
    </row>
    <row r="22" spans="2:3" ht="15" thickBot="1" x14ac:dyDescent="0.4">
      <c r="B22" s="153" t="s">
        <v>146</v>
      </c>
      <c r="C22" s="154"/>
    </row>
    <row r="23" spans="2:3" ht="20.149999999999999" customHeight="1" x14ac:dyDescent="0.35">
      <c r="B23" s="18" t="s">
        <v>57</v>
      </c>
      <c r="C23" s="89" t="str">
        <f>VLOOKUP(D$3,'Data_Financial Performance'!$1:$1048576,7,FALSE)</f>
        <v>Meets Standard</v>
      </c>
    </row>
    <row r="24" spans="2:3" ht="20.149999999999999" customHeight="1" x14ac:dyDescent="0.35">
      <c r="B24" s="16" t="s">
        <v>58</v>
      </c>
      <c r="C24" s="89" t="str">
        <f>VLOOKUP(D$3,'Data_Financial Performance'!$1:$1048576,8,FALSE)</f>
        <v>Meets Standard</v>
      </c>
    </row>
    <row r="25" spans="2:3" ht="20.149999999999999" customHeight="1" x14ac:dyDescent="0.35">
      <c r="B25" s="16" t="s">
        <v>59</v>
      </c>
      <c r="C25" s="89" t="str">
        <f>VLOOKUP(D$3,'Data_Financial Performance'!$1:$1048576,9,FALSE)</f>
        <v>Meets Standard</v>
      </c>
    </row>
    <row r="26" spans="2:3" ht="20.149999999999999" customHeight="1" thickBot="1" x14ac:dyDescent="0.4">
      <c r="B26" s="17" t="s">
        <v>60</v>
      </c>
      <c r="C26" s="90" t="str">
        <f>VLOOKUP(D$3,'Data_Financial Performance'!$1:$1048576,10,FALSE)</f>
        <v>Does Not Meet Standard</v>
      </c>
    </row>
    <row r="27" spans="2:3" x14ac:dyDescent="0.35">
      <c r="C27" s="12"/>
    </row>
    <row r="28" spans="2:3" ht="15" thickBot="1" x14ac:dyDescent="0.4">
      <c r="C28" s="12"/>
    </row>
    <row r="29" spans="2:3" ht="36.5" thickBot="1" x14ac:dyDescent="0.85">
      <c r="B29" s="141" t="s">
        <v>78</v>
      </c>
      <c r="C29" s="142"/>
    </row>
    <row r="30" spans="2:3" ht="18.5" x14ac:dyDescent="0.35">
      <c r="B30" s="145" t="s">
        <v>137</v>
      </c>
      <c r="C30" s="146"/>
    </row>
    <row r="31" spans="2:3" ht="29.25" customHeight="1" x14ac:dyDescent="0.35">
      <c r="B31" s="143" t="s">
        <v>181</v>
      </c>
      <c r="C31" s="144"/>
    </row>
    <row r="32" spans="2:3" ht="20.149999999999999" customHeight="1" x14ac:dyDescent="0.35">
      <c r="B32" s="71" t="s">
        <v>63</v>
      </c>
      <c r="C32" s="72" t="str">
        <f>VLOOKUP(D$3,'Data_Organizational Performance'!$1:$1048576,3,FALSE)</f>
        <v>Does Not Meet Standard</v>
      </c>
    </row>
    <row r="33" spans="2:3" ht="20.149999999999999" customHeight="1" x14ac:dyDescent="0.35">
      <c r="B33" s="71" t="s">
        <v>64</v>
      </c>
      <c r="C33" s="72" t="str">
        <f>VLOOKUP(D$3,'Data_Organizational Performance'!$1:$1048576,4,FALSE)</f>
        <v>Does Not Meet Standard</v>
      </c>
    </row>
    <row r="34" spans="2:3" ht="20.149999999999999" customHeight="1" x14ac:dyDescent="0.35">
      <c r="B34" s="71" t="s">
        <v>174</v>
      </c>
      <c r="C34" s="72" t="str">
        <f>VLOOKUP(D$3,'Data_Organizational Performance'!$1:$1048576,5,FALSE)</f>
        <v>Approaches Standard</v>
      </c>
    </row>
    <row r="35" spans="2:3" ht="20.149999999999999" customHeight="1" x14ac:dyDescent="0.35">
      <c r="B35" s="71" t="s">
        <v>175</v>
      </c>
      <c r="C35" s="72" t="str">
        <f>VLOOKUP(D$3,'Data_Organizational Performance'!$1:$1048576,6,FALSE)</f>
        <v>Meets Standard</v>
      </c>
    </row>
    <row r="36" spans="2:3" ht="20.149999999999999" customHeight="1" x14ac:dyDescent="0.35">
      <c r="B36" s="71" t="s">
        <v>176</v>
      </c>
      <c r="C36" s="72" t="str">
        <f>VLOOKUP(D$3,'Data_Organizational Performance'!$1:$1048576,7,FALSE)</f>
        <v>Meets Standard</v>
      </c>
    </row>
    <row r="37" spans="2:3" ht="18.5" x14ac:dyDescent="0.35">
      <c r="B37" s="149" t="s">
        <v>138</v>
      </c>
      <c r="C37" s="150"/>
    </row>
    <row r="38" spans="2:3" x14ac:dyDescent="0.35">
      <c r="B38" s="147" t="s">
        <v>142</v>
      </c>
      <c r="C38" s="148"/>
    </row>
    <row r="39" spans="2:3" ht="20.149999999999999" customHeight="1" x14ac:dyDescent="0.35">
      <c r="B39" s="71" t="s">
        <v>65</v>
      </c>
      <c r="C39" s="72" t="str">
        <f>VLOOKUP(D$3,'Data_Organizational Performance'!$1:$1048576,8,FALSE)</f>
        <v>Falls Far Below Standard</v>
      </c>
    </row>
    <row r="40" spans="2:3" ht="20.149999999999999" customHeight="1" x14ac:dyDescent="0.35">
      <c r="B40" s="71" t="s">
        <v>66</v>
      </c>
      <c r="C40" s="72" t="str">
        <f>VLOOKUP(D$3,'Data_Organizational Performance'!$1:$1048576,9,FALSE)</f>
        <v>Meets Standard</v>
      </c>
    </row>
    <row r="41" spans="2:3" ht="18.5" x14ac:dyDescent="0.35">
      <c r="B41" s="149" t="s">
        <v>139</v>
      </c>
      <c r="C41" s="150"/>
    </row>
    <row r="42" spans="2:3" ht="30.75" customHeight="1" x14ac:dyDescent="0.35">
      <c r="B42" s="147" t="s">
        <v>173</v>
      </c>
      <c r="C42" s="148"/>
    </row>
    <row r="43" spans="2:3" ht="20.149999999999999" customHeight="1" x14ac:dyDescent="0.35">
      <c r="B43" s="71" t="s">
        <v>67</v>
      </c>
      <c r="C43" s="72" t="str">
        <f>VLOOKUP(D$3,'Data_Organizational Performance'!$1:$1048576,10,FALSE)</f>
        <v>Meets Standard</v>
      </c>
    </row>
    <row r="44" spans="2:3" ht="20.149999999999999" customHeight="1" x14ac:dyDescent="0.35">
      <c r="B44" s="71" t="s">
        <v>68</v>
      </c>
      <c r="C44" s="72" t="str">
        <f>VLOOKUP(D$3,'Data_Organizational Performance'!$1:$1048576,11,FALSE)</f>
        <v>Meets Standard</v>
      </c>
    </row>
    <row r="45" spans="2:3" ht="20.149999999999999" customHeight="1" x14ac:dyDescent="0.35">
      <c r="B45" s="71" t="s">
        <v>71</v>
      </c>
      <c r="C45" s="72" t="str">
        <f>VLOOKUP(D$3,'Data_Organizational Performance'!$1:$1048576,12,FALSE)</f>
        <v>Not Applicable</v>
      </c>
    </row>
    <row r="46" spans="2:3" ht="29.25" customHeight="1" x14ac:dyDescent="0.35">
      <c r="B46" s="71" t="s">
        <v>177</v>
      </c>
      <c r="C46" s="72" t="str">
        <f>VLOOKUP(D$3,'Data_Organizational Performance'!$1:$1048576,13,FALSE)</f>
        <v>Falls Far Below Standard</v>
      </c>
    </row>
    <row r="47" spans="2:3" ht="18.5" x14ac:dyDescent="0.35">
      <c r="B47" s="149" t="s">
        <v>140</v>
      </c>
      <c r="C47" s="150"/>
    </row>
    <row r="48" spans="2:3" x14ac:dyDescent="0.35">
      <c r="B48" s="147" t="s">
        <v>143</v>
      </c>
      <c r="C48" s="148"/>
    </row>
    <row r="49" spans="2:6" ht="20.149999999999999" customHeight="1" x14ac:dyDescent="0.35">
      <c r="B49" s="71" t="s">
        <v>69</v>
      </c>
      <c r="C49" s="72" t="str">
        <f>VLOOKUP(D$3,'Data_Organizational Performance'!$1:$1048576,14,FALSE)</f>
        <v>Meets Standard</v>
      </c>
    </row>
    <row r="50" spans="2:6" ht="20.149999999999999" customHeight="1" x14ac:dyDescent="0.35">
      <c r="B50" s="71" t="s">
        <v>70</v>
      </c>
      <c r="C50" s="72" t="str">
        <f>VLOOKUP(D$3,'Data_Organizational Performance'!$1:$1048576,15,FALSE)</f>
        <v>Meets Standard</v>
      </c>
    </row>
    <row r="51" spans="2:6" ht="20.149999999999999" customHeight="1" x14ac:dyDescent="0.35">
      <c r="B51" s="71" t="s">
        <v>184</v>
      </c>
      <c r="C51" s="72" t="str">
        <f>VLOOKUP(D$3,'Data_Organizational Performance'!$1:$1048576,16,FALSE)</f>
        <v>Meets Standard</v>
      </c>
    </row>
    <row r="52" spans="2:6" ht="20.149999999999999" customHeight="1" x14ac:dyDescent="0.35">
      <c r="B52" s="88" t="s">
        <v>186</v>
      </c>
      <c r="C52" s="72" t="str">
        <f>VLOOKUP(D$3,'Data_Organizational Performance'!$1:$1048576,17,FALSE)</f>
        <v>Meets Standard</v>
      </c>
    </row>
    <row r="53" spans="2:6" ht="20.149999999999999" customHeight="1" x14ac:dyDescent="0.35">
      <c r="B53" s="88" t="s">
        <v>187</v>
      </c>
      <c r="C53" s="72" t="str">
        <f>VLOOKUP(D$3,'Data_Organizational Performance'!$1:$1048576,18,FALSE)</f>
        <v>Does Not Meet Standard</v>
      </c>
    </row>
    <row r="54" spans="2:6" ht="18.5" x14ac:dyDescent="0.35">
      <c r="B54" s="149" t="s">
        <v>141</v>
      </c>
      <c r="C54" s="150"/>
    </row>
    <row r="55" spans="2:6" x14ac:dyDescent="0.35">
      <c r="B55" s="147" t="s">
        <v>161</v>
      </c>
      <c r="C55" s="148"/>
    </row>
    <row r="56" spans="2:6" ht="20.149999999999999" customHeight="1" x14ac:dyDescent="0.35">
      <c r="B56" s="88" t="s">
        <v>185</v>
      </c>
      <c r="C56" s="72" t="str">
        <f>VLOOKUP(D$3,'Data_Organizational Performance'!$1:$1048576,19,FALSE)</f>
        <v>Meets Standard</v>
      </c>
    </row>
    <row r="57" spans="2:6" ht="20.149999999999999" customHeight="1" x14ac:dyDescent="0.35">
      <c r="B57" s="71" t="s">
        <v>75</v>
      </c>
      <c r="C57" s="72" t="str">
        <f>VLOOKUP(D$3,'Data_Organizational Performance'!$1:$1048576,20,FALSE)</f>
        <v>Meets Standard</v>
      </c>
    </row>
    <row r="58" spans="2:6" ht="20.149999999999999" customHeight="1" thickBot="1" x14ac:dyDescent="0.4">
      <c r="B58" s="73" t="s">
        <v>76</v>
      </c>
      <c r="C58" s="74" t="str">
        <f>VLOOKUP(D$3,'Data_Organizational Performance'!$1:$1048576,21,FALSE)</f>
        <v>Meets Standard</v>
      </c>
    </row>
    <row r="59" spans="2:6" ht="20.149999999999999" customHeight="1" x14ac:dyDescent="0.35">
      <c r="B59" s="149" t="s">
        <v>178</v>
      </c>
      <c r="C59" s="150"/>
    </row>
    <row r="60" spans="2:6" ht="26.25" customHeight="1" x14ac:dyDescent="0.35">
      <c r="B60" s="147" t="s">
        <v>182</v>
      </c>
      <c r="C60" s="148"/>
    </row>
    <row r="61" spans="2:6" ht="20.149999999999999" customHeight="1" x14ac:dyDescent="0.35">
      <c r="B61" s="88" t="s">
        <v>179</v>
      </c>
      <c r="C61" s="72" t="str">
        <f>VLOOKUP(D$3,'Data_Organizational Performance'!$1:$1048576,22,FALSE)</f>
        <v>Approaches Standard</v>
      </c>
    </row>
    <row r="62" spans="2:6" ht="20.149999999999999" customHeight="1" x14ac:dyDescent="0.35">
      <c r="B62" s="88" t="s">
        <v>180</v>
      </c>
      <c r="C62" s="72" t="str">
        <f>VLOOKUP(D$3,'Data_Organizational Performance'!$1:$1048576,23,FALSE)</f>
        <v>Meets Standard</v>
      </c>
    </row>
    <row r="64" spans="2:6" x14ac:dyDescent="0.35">
      <c r="C64" s="85" t="s">
        <v>162</v>
      </c>
      <c r="D64" s="155" t="s">
        <v>163</v>
      </c>
      <c r="E64" s="155"/>
      <c r="F64" s="155"/>
    </row>
    <row r="65" spans="3:3" x14ac:dyDescent="0.35">
      <c r="C65" s="14" t="s">
        <v>164</v>
      </c>
    </row>
  </sheetData>
  <mergeCells count="19">
    <mergeCell ref="B59:C59"/>
    <mergeCell ref="B60:C60"/>
    <mergeCell ref="D64:F64"/>
    <mergeCell ref="B42:C42"/>
    <mergeCell ref="B41:C41"/>
    <mergeCell ref="B48:C48"/>
    <mergeCell ref="B47:C47"/>
    <mergeCell ref="B55:C55"/>
    <mergeCell ref="B54:C54"/>
    <mergeCell ref="B14:C14"/>
    <mergeCell ref="B31:C31"/>
    <mergeCell ref="B30:C30"/>
    <mergeCell ref="B38:C38"/>
    <mergeCell ref="B37:C37"/>
    <mergeCell ref="B29:C29"/>
    <mergeCell ref="B15:C15"/>
    <mergeCell ref="B21:C21"/>
    <mergeCell ref="B16:C16"/>
    <mergeCell ref="B22:C22"/>
  </mergeCells>
  <conditionalFormatting sqref="B17:C21 B16 B23:C29 B22 B30:B31 B39:C40 B37:B38 B41:B42 B49:C53 B47:B48 B54:B55 B65:C1048576 B64 B1:C2 B4:C15 B3 D3 B63:C63 B32:C36 B43:C46 B56:C58">
    <cfRule type="cellIs" dxfId="7" priority="18" operator="equal">
      <formula>"Does Not Meet Standard"</formula>
    </cfRule>
    <cfRule type="cellIs" dxfId="6" priority="20" operator="equal">
      <formula>"Falls Far Below Standard"</formula>
    </cfRule>
    <cfRule type="cellIs" dxfId="5" priority="21" operator="equal">
      <formula>"Meets Standard"</formula>
    </cfRule>
  </conditionalFormatting>
  <conditionalFormatting sqref="B61:C62 B59:B60">
    <cfRule type="cellIs" dxfId="4" priority="3" operator="equal">
      <formula>"Does Not Meet Standard"</formula>
    </cfRule>
    <cfRule type="cellIs" dxfId="3" priority="4" operator="equal">
      <formula>"Falls Far Below Standard"</formula>
    </cfRule>
    <cfRule type="cellIs" dxfId="2" priority="5" operator="equal">
      <formula>"Meets Standard"</formula>
    </cfRule>
  </conditionalFormatting>
  <conditionalFormatting sqref="C61:C62">
    <cfRule type="cellIs" dxfId="1" priority="2" operator="equal">
      <formula>"Approaches Standard"</formula>
    </cfRule>
  </conditionalFormatting>
  <conditionalFormatting sqref="C34">
    <cfRule type="cellIs" dxfId="0" priority="1" operator="equal">
      <formula>"Approaches Standard"</formula>
    </cfRule>
  </conditionalFormatting>
  <pageMargins left="0.7" right="0.7" top="0.75" bottom="0.75" header="0.3" footer="0.3"/>
  <pageSetup scale="57" orientation="portrait" horizontalDpi="4294967293"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D31A44-3743-40B1-8BFC-6C73C88D0BC0}">
          <x14:formula1>
            <xm:f>'School Info'!$A:$A</xm:f>
          </x14:formula1>
          <xm:sqref>D3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School Info</vt:lpstr>
      <vt:lpstr>Data_Academic Performance</vt:lpstr>
      <vt:lpstr>Data_Financial Performance</vt:lpstr>
      <vt:lpstr>Data_Organizational Performance</vt:lpstr>
      <vt:lpstr>Academic Dashboard</vt:lpstr>
      <vt:lpstr>Org and Finance Dashboard</vt:lpstr>
      <vt:lpstr>'Academic Dashboard'!Print_Area</vt:lpstr>
      <vt:lpstr>'Org and Finance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Chastity McFarlan</dc:creator>
  <cp:lastModifiedBy>Alex Medler</cp:lastModifiedBy>
  <cp:lastPrinted>2020-04-02T16:32:11Z</cp:lastPrinted>
  <dcterms:created xsi:type="dcterms:W3CDTF">2019-10-29T14:52:28Z</dcterms:created>
  <dcterms:modified xsi:type="dcterms:W3CDTF">2021-02-23T19:36:39Z</dcterms:modified>
</cp:coreProperties>
</file>